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tabRatio="828" activeTab="10"/>
  </bookViews>
  <sheets>
    <sheet name="2016-2017" sheetId="2" r:id="rId1"/>
    <sheet name="2017-2018" sheetId="3" r:id="rId2"/>
    <sheet name="2018-2019" sheetId="4" r:id="rId3"/>
    <sheet name="2019-2020" sheetId="5" r:id="rId4"/>
    <sheet name="2020-2021" sheetId="6" r:id="rId5"/>
    <sheet name="2021-22" sheetId="7" r:id="rId6"/>
    <sheet name="2022-23" sheetId="8" r:id="rId7"/>
    <sheet name="2023-2024" sheetId="9" r:id="rId8"/>
    <sheet name="2024-2025" sheetId="10" r:id="rId9"/>
    <sheet name="2025-2026" sheetId="11" r:id="rId10"/>
    <sheet name="2026-27" sheetId="12" r:id="rId11"/>
  </sheets>
  <definedNames>
    <definedName name="_xlnm._FilterDatabase" localSheetId="0" hidden="1">'2016-2017'!$B$6:$V$40</definedName>
    <definedName name="_xlnm._FilterDatabase" localSheetId="1" hidden="1">'2017-2018'!$B$6:$AC$34</definedName>
    <definedName name="_xlnm._FilterDatabase" localSheetId="2" hidden="1">'2018-2019'!$B$6:$AG$39</definedName>
    <definedName name="_xlnm._FilterDatabase" localSheetId="3" hidden="1">'2019-2020'!$B$6:$AJ$44</definedName>
    <definedName name="_xlnm._FilterDatabase" localSheetId="4" hidden="1">'2020-2021'!$A$6:$AI$35</definedName>
    <definedName name="_xlnm._FilterDatabase" localSheetId="5" hidden="1">'2021-22'!$A$6:$AI$19</definedName>
    <definedName name="_xlnm._FilterDatabase" localSheetId="6" hidden="1">'2022-23'!$A$6:$AH$63</definedName>
    <definedName name="_xlnm._FilterDatabase" localSheetId="7" hidden="1">'2023-2024'!$A$6:$AA$61</definedName>
    <definedName name="_xlnm._FilterDatabase" localSheetId="8" hidden="1">'2024-2025'!$A$6:$AI$59</definedName>
    <definedName name="_xlnm._FilterDatabase" localSheetId="9" hidden="1">'2025-2026'!$A$6:$AL$60</definedName>
    <definedName name="_xlnm._FilterDatabase" localSheetId="10" hidden="1">'2026-27'!$A$6:$AH$60</definedName>
  </definedNames>
  <calcPr calcId="144525"/>
</workbook>
</file>

<file path=xl/calcChain.xml><?xml version="1.0" encoding="utf-8"?>
<calcChain xmlns="http://schemas.openxmlformats.org/spreadsheetml/2006/main">
  <c r="AI7" i="12" l="1"/>
  <c r="AI8" i="12" l="1"/>
  <c r="AI9" i="12"/>
  <c r="AI10" i="12"/>
  <c r="AI11" i="12"/>
  <c r="AI12" i="12"/>
  <c r="AI13" i="12"/>
  <c r="AI14" i="12"/>
  <c r="AI15" i="12"/>
  <c r="AI16" i="12"/>
  <c r="AI17" i="12"/>
  <c r="AI18" i="12"/>
  <c r="AI19" i="12"/>
  <c r="AI20" i="12"/>
  <c r="AI21" i="12"/>
  <c r="AI22" i="12"/>
  <c r="AI23" i="12"/>
  <c r="AI24" i="12"/>
  <c r="AI25" i="12"/>
  <c r="AI26" i="12"/>
  <c r="AI27" i="12"/>
  <c r="AI28" i="12"/>
  <c r="AI29" i="12"/>
  <c r="AI30" i="12"/>
  <c r="AI31" i="12"/>
  <c r="AI32" i="12"/>
  <c r="AI33" i="12"/>
  <c r="AI34" i="12"/>
  <c r="AI35" i="12"/>
  <c r="AI36" i="12"/>
  <c r="AI37" i="12"/>
  <c r="AI38" i="12"/>
  <c r="AI39" i="12"/>
  <c r="AI40" i="12"/>
  <c r="AI41" i="12"/>
  <c r="AI42" i="12"/>
  <c r="AI43" i="12"/>
  <c r="AI44" i="12"/>
  <c r="AI45" i="12"/>
  <c r="AI46" i="12"/>
  <c r="AI47" i="12"/>
  <c r="AI48" i="12"/>
  <c r="AI49" i="12"/>
  <c r="AI50" i="12"/>
  <c r="AI51" i="12"/>
  <c r="AI52" i="12"/>
  <c r="AI53" i="12"/>
  <c r="AI54" i="12"/>
  <c r="AI55" i="12"/>
  <c r="AI56" i="12"/>
  <c r="AI57" i="12"/>
  <c r="AI58" i="12"/>
  <c r="AI59" i="12"/>
  <c r="AI60" i="12"/>
  <c r="AI61" i="12"/>
  <c r="AI62" i="12"/>
  <c r="AI63" i="12"/>
  <c r="AI64" i="12"/>
  <c r="AI65" i="12"/>
  <c r="AI66" i="12"/>
  <c r="AI67" i="12"/>
  <c r="AI68" i="12"/>
  <c r="AI69" i="12"/>
  <c r="AI70" i="12"/>
  <c r="AL10" i="11" l="1"/>
  <c r="AL11" i="11"/>
  <c r="AL8" i="11"/>
  <c r="AL9" i="11"/>
  <c r="AL7" i="11"/>
  <c r="AK16" i="11" l="1"/>
  <c r="AH8" i="10" l="1"/>
  <c r="AH43" i="10"/>
  <c r="AH44" i="10"/>
  <c r="AH10" i="10"/>
  <c r="AH29" i="10"/>
  <c r="AH42" i="10"/>
  <c r="AH31" i="10"/>
  <c r="AH46" i="10"/>
  <c r="AH33" i="10"/>
  <c r="AH48" i="10"/>
  <c r="AH12" i="10"/>
  <c r="AH40" i="10"/>
  <c r="AH24" i="10"/>
  <c r="AH15" i="10"/>
  <c r="AH27" i="10"/>
  <c r="AH49" i="10"/>
  <c r="AH7" i="10"/>
  <c r="AH36" i="10"/>
  <c r="AH52" i="10"/>
  <c r="AH38" i="10"/>
  <c r="AH53" i="10"/>
  <c r="AH34" i="10"/>
  <c r="AH54" i="10"/>
  <c r="AH11" i="10"/>
  <c r="AH55" i="10"/>
  <c r="AH56" i="10"/>
  <c r="AH13" i="10"/>
  <c r="AH20" i="10"/>
  <c r="AH25" i="10"/>
  <c r="AH18" i="10"/>
  <c r="AH14" i="10"/>
  <c r="AH30" i="10"/>
  <c r="AH28" i="10"/>
  <c r="AH58" i="10"/>
  <c r="AH35" i="10"/>
  <c r="AH59" i="10"/>
  <c r="AH60" i="10"/>
  <c r="AH23" i="10"/>
  <c r="AH17" i="10"/>
  <c r="AH19" i="10"/>
  <c r="AH39" i="10"/>
  <c r="AH41" i="10"/>
  <c r="AH37" i="10"/>
  <c r="AH26" i="10"/>
  <c r="AH21" i="10"/>
  <c r="AH57" i="10"/>
  <c r="AH16" i="10"/>
  <c r="AH51" i="10"/>
  <c r="AH50" i="10"/>
  <c r="AH22" i="10"/>
  <c r="AH47" i="10"/>
  <c r="AH32" i="10"/>
  <c r="AH9" i="10"/>
  <c r="AH45" i="10"/>
  <c r="AA8" i="9"/>
  <c r="AA9" i="9"/>
  <c r="AA54" i="9"/>
  <c r="AA31" i="9"/>
  <c r="AA11" i="9"/>
  <c r="AA61" i="9"/>
  <c r="AA28" i="9"/>
  <c r="AA26" i="9"/>
  <c r="AA49" i="9"/>
  <c r="AA51" i="9"/>
  <c r="AA41" i="9"/>
  <c r="AA30" i="9"/>
  <c r="AA25" i="9"/>
  <c r="AA14" i="9"/>
  <c r="AA24" i="9"/>
  <c r="AA32" i="9"/>
  <c r="AA18" i="9"/>
  <c r="AA43" i="9"/>
  <c r="AA34" i="9"/>
  <c r="AA45" i="9"/>
  <c r="AA35" i="9"/>
  <c r="AA53" i="9"/>
  <c r="AA58" i="9"/>
  <c r="AA7" i="9"/>
  <c r="AA12" i="9"/>
  <c r="AA10" i="9"/>
  <c r="AA22" i="9"/>
  <c r="AA15" i="9"/>
  <c r="AA13" i="9"/>
  <c r="AA46" i="9"/>
  <c r="AA44" i="9"/>
  <c r="AA52" i="9"/>
  <c r="AA19" i="9"/>
  <c r="AA60" i="9"/>
  <c r="AA17" i="9"/>
  <c r="AA42" i="9"/>
  <c r="AA50" i="9"/>
  <c r="AA56" i="9"/>
  <c r="AA59" i="9"/>
  <c r="AA37" i="9"/>
  <c r="AA57" i="9"/>
  <c r="AA38" i="9"/>
  <c r="AA48" i="9"/>
  <c r="AA47" i="9"/>
  <c r="AA55" i="9"/>
  <c r="AA40" i="9"/>
  <c r="AA36" i="9"/>
  <c r="AA21" i="9"/>
  <c r="AA29" i="9"/>
  <c r="AA20" i="9"/>
  <c r="AA23" i="9"/>
  <c r="AA16" i="9"/>
  <c r="AA39" i="9"/>
  <c r="AA33" i="9"/>
  <c r="AA27" i="9"/>
  <c r="AH9" i="8"/>
  <c r="AH8" i="8"/>
  <c r="AH7" i="8"/>
  <c r="J37" i="8"/>
  <c r="AG37" i="8" s="1"/>
  <c r="J20" i="8"/>
  <c r="AG20" i="8" s="1"/>
  <c r="J39" i="8"/>
  <c r="AG39" i="8" s="1"/>
  <c r="J36" i="8"/>
  <c r="AG36" i="8" s="1"/>
  <c r="J34" i="8"/>
  <c r="AG34" i="8" s="1"/>
  <c r="J55" i="8"/>
  <c r="AG55" i="8" s="1"/>
  <c r="J46" i="8"/>
  <c r="J47" i="8"/>
  <c r="J48" i="8"/>
  <c r="AG48" i="8" s="1"/>
  <c r="J49" i="8"/>
  <c r="AG45" i="8" s="1"/>
  <c r="J50" i="8"/>
  <c r="AG12" i="8"/>
  <c r="J51" i="8"/>
  <c r="J52" i="8"/>
  <c r="J53" i="8"/>
  <c r="J54" i="8"/>
  <c r="AG47" i="8" s="1"/>
  <c r="AG21" i="8"/>
  <c r="AG8" i="8"/>
  <c r="J56" i="8"/>
  <c r="J38" i="8"/>
  <c r="J57" i="8"/>
  <c r="J40" i="8"/>
  <c r="AG23" i="8"/>
  <c r="J58" i="8"/>
  <c r="J59" i="8"/>
  <c r="AG57" i="8" s="1"/>
  <c r="J60" i="8"/>
  <c r="AG40" i="8" s="1"/>
  <c r="AG42" i="8"/>
  <c r="J61" i="8"/>
  <c r="AG58" i="8" s="1"/>
  <c r="AG7" i="8"/>
  <c r="J62" i="8"/>
  <c r="J9" i="8"/>
  <c r="J15" i="8"/>
  <c r="AG11" i="8"/>
  <c r="J29" i="8"/>
  <c r="J14" i="8"/>
  <c r="J26" i="8"/>
  <c r="AG26" i="8" s="1"/>
  <c r="J30" i="8"/>
  <c r="AG30" i="8" s="1"/>
  <c r="J33" i="8"/>
  <c r="AG33" i="8" s="1"/>
  <c r="J28" i="8"/>
  <c r="AG28" i="8" s="1"/>
  <c r="AG18" i="8"/>
  <c r="AH7" i="7"/>
  <c r="AH8" i="7"/>
  <c r="AH10" i="7"/>
  <c r="AH9" i="7"/>
  <c r="J25" i="7"/>
  <c r="AG25" i="7" s="1"/>
  <c r="J36" i="7"/>
  <c r="AG36" i="7" s="1"/>
  <c r="J40" i="7"/>
  <c r="AG40" i="7" s="1"/>
  <c r="J20" i="7"/>
  <c r="AG20" i="7" s="1"/>
  <c r="J41" i="7"/>
  <c r="AG41" i="7" s="1"/>
  <c r="J42" i="7"/>
  <c r="AG42" i="7" s="1"/>
  <c r="AG17" i="7"/>
  <c r="J43" i="7"/>
  <c r="AG43" i="7" s="1"/>
  <c r="J44" i="7"/>
  <c r="AG44" i="7" s="1"/>
  <c r="J45" i="7"/>
  <c r="AG45" i="7" s="1"/>
  <c r="AG38" i="7"/>
  <c r="AG13" i="7"/>
  <c r="J22" i="7"/>
  <c r="AG22" i="7" s="1"/>
  <c r="J46" i="7"/>
  <c r="AG46" i="7" s="1"/>
  <c r="J37" i="7"/>
  <c r="AG37" i="7" s="1"/>
  <c r="J34" i="7"/>
  <c r="AG34" i="7" s="1"/>
  <c r="J30" i="7"/>
  <c r="AG30" i="7" s="1"/>
  <c r="AG7" i="7"/>
  <c r="J29" i="7"/>
  <c r="AG29" i="7" s="1"/>
  <c r="AG18" i="7"/>
  <c r="J31" i="7"/>
  <c r="AG31" i="7" s="1"/>
  <c r="J28" i="7"/>
  <c r="AG28" i="7" s="1"/>
  <c r="J19" i="7"/>
  <c r="AG19" i="7" s="1"/>
  <c r="J27" i="7"/>
  <c r="AG27" i="7" s="1"/>
  <c r="AG35" i="7"/>
  <c r="J32" i="7"/>
  <c r="AG32" i="7" s="1"/>
  <c r="J26" i="7"/>
  <c r="AG26" i="7" s="1"/>
  <c r="AG11" i="7"/>
  <c r="AG24" i="7"/>
  <c r="AG8" i="7"/>
  <c r="J15" i="7"/>
  <c r="AG15" i="7" s="1"/>
  <c r="J33" i="7"/>
  <c r="AG33" i="7" s="1"/>
  <c r="AG12" i="7"/>
  <c r="AG23" i="7"/>
  <c r="AG9" i="7"/>
  <c r="J14" i="7"/>
  <c r="AG14" i="7" s="1"/>
  <c r="J21" i="7"/>
  <c r="AG21" i="7" s="1"/>
  <c r="AG39" i="7"/>
  <c r="AG16" i="7"/>
  <c r="AG10" i="7"/>
  <c r="AI13" i="6"/>
  <c r="AI11" i="6"/>
  <c r="AI10" i="6"/>
  <c r="AI9" i="6"/>
  <c r="AI7" i="6"/>
  <c r="AI8" i="6"/>
  <c r="AH9" i="6"/>
  <c r="AH10" i="6"/>
  <c r="AH8" i="6"/>
  <c r="AH13" i="6"/>
  <c r="AH16" i="6"/>
  <c r="AH19" i="6"/>
  <c r="AH14" i="6"/>
  <c r="AH27" i="6"/>
  <c r="AH28" i="6"/>
  <c r="AH23" i="6"/>
  <c r="AH18" i="6"/>
  <c r="AH35" i="6"/>
  <c r="AH15" i="6"/>
  <c r="AH11" i="6"/>
  <c r="AH12" i="6"/>
  <c r="AH26" i="6"/>
  <c r="AH24" i="6"/>
  <c r="AH25" i="6"/>
  <c r="AH17" i="6"/>
  <c r="AH33" i="6"/>
  <c r="AH22" i="6"/>
  <c r="AH34" i="6"/>
  <c r="AH29" i="6"/>
  <c r="AH32" i="6"/>
  <c r="AH21" i="6"/>
  <c r="AH20" i="6"/>
  <c r="AH31" i="6"/>
  <c r="AH30" i="6"/>
  <c r="AH7" i="6"/>
  <c r="AI12" i="5"/>
  <c r="AI11" i="5"/>
  <c r="AI9" i="5"/>
  <c r="AI10" i="5"/>
  <c r="AI8" i="5"/>
  <c r="AI7" i="5"/>
  <c r="AH14" i="5"/>
  <c r="AH10" i="5"/>
  <c r="AH8" i="5"/>
  <c r="AH16" i="5"/>
  <c r="AH12" i="5"/>
  <c r="AH20" i="5"/>
  <c r="AH24" i="5"/>
  <c r="AH11" i="5"/>
  <c r="AH19" i="5"/>
  <c r="AH32" i="5"/>
  <c r="AH22" i="5"/>
  <c r="AH34" i="5"/>
  <c r="AH28" i="5"/>
  <c r="AH9" i="5"/>
  <c r="AH15" i="5"/>
  <c r="AH17" i="5"/>
  <c r="AH36" i="5"/>
  <c r="AH26" i="5"/>
  <c r="AH30" i="5"/>
  <c r="AH40" i="5"/>
  <c r="AH13" i="5"/>
  <c r="AH41" i="5"/>
  <c r="AH23" i="5"/>
  <c r="AH35" i="5"/>
  <c r="AH42" i="5"/>
  <c r="AH43" i="5"/>
  <c r="AH18" i="5"/>
  <c r="AH44" i="5"/>
  <c r="AH25" i="5"/>
  <c r="AH33" i="5"/>
  <c r="AH31" i="5"/>
  <c r="AH27" i="5"/>
  <c r="AH21" i="5"/>
  <c r="AH37" i="5"/>
  <c r="AH29" i="5"/>
  <c r="AH38" i="5"/>
  <c r="AH39" i="5"/>
  <c r="AH7" i="5"/>
  <c r="AG7" i="4"/>
  <c r="AG9" i="4"/>
  <c r="AF37" i="4"/>
  <c r="AF36" i="4"/>
  <c r="AF39" i="4"/>
  <c r="AF7" i="4"/>
  <c r="AF11" i="4"/>
  <c r="AF8" i="4"/>
  <c r="AF10" i="4"/>
  <c r="AF13" i="4"/>
  <c r="AF15" i="4"/>
  <c r="AF16" i="4"/>
  <c r="AF20" i="4"/>
  <c r="AF18" i="4"/>
  <c r="AF17" i="4"/>
  <c r="AF24" i="4"/>
  <c r="AF21" i="4"/>
  <c r="AF19" i="4"/>
  <c r="AF14" i="4"/>
  <c r="AF32" i="4"/>
  <c r="AF27" i="4"/>
  <c r="AF12" i="4"/>
  <c r="AF42" i="4"/>
  <c r="AF26" i="4"/>
  <c r="AF40" i="4"/>
  <c r="AF41" i="4"/>
  <c r="AF44" i="4"/>
  <c r="AF22" i="4"/>
  <c r="AF35" i="4"/>
  <c r="AF34" i="4"/>
  <c r="AF31" i="4"/>
  <c r="AF28" i="4"/>
  <c r="AF23" i="4"/>
  <c r="AF29" i="4"/>
  <c r="AF38" i="4"/>
  <c r="AF30" i="4"/>
  <c r="AF33" i="4"/>
  <c r="AF43" i="4"/>
  <c r="AF25" i="4"/>
  <c r="AF9" i="4"/>
  <c r="AC16" i="3"/>
  <c r="AC14" i="3"/>
  <c r="AC11" i="3"/>
  <c r="AC10" i="3"/>
  <c r="AC7" i="3"/>
  <c r="AC9" i="3"/>
  <c r="AC8" i="3"/>
  <c r="AB7" i="3"/>
  <c r="AB9" i="3"/>
  <c r="AB11" i="3"/>
  <c r="AB10" i="3"/>
  <c r="AB12" i="3"/>
  <c r="AB14" i="3"/>
  <c r="AB13" i="3"/>
  <c r="AB16" i="3"/>
  <c r="AB15" i="3"/>
  <c r="AB17" i="3"/>
  <c r="AB19" i="3"/>
  <c r="AB18" i="3"/>
  <c r="AB20" i="3"/>
  <c r="AB21" i="3"/>
  <c r="AB22" i="3"/>
  <c r="AB23" i="3"/>
  <c r="AB24" i="3"/>
  <c r="AB26" i="3"/>
  <c r="AB27" i="3"/>
  <c r="AB25" i="3"/>
  <c r="AB28" i="3"/>
  <c r="AB29" i="3"/>
  <c r="AB30" i="3"/>
  <c r="AB31" i="3"/>
  <c r="AB33" i="3"/>
  <c r="AB32" i="3"/>
  <c r="AB34" i="3"/>
  <c r="AB8" i="3"/>
  <c r="V15" i="2"/>
  <c r="V14" i="2"/>
  <c r="V13" i="2"/>
  <c r="V16" i="2"/>
  <c r="V12" i="2"/>
  <c r="V11" i="2"/>
  <c r="V8" i="2"/>
  <c r="V10" i="2"/>
  <c r="V9" i="2"/>
  <c r="V7" i="2"/>
  <c r="U37" i="2"/>
  <c r="U40" i="2"/>
  <c r="U9" i="2"/>
  <c r="U10" i="2"/>
  <c r="U8" i="2"/>
  <c r="U11" i="2"/>
  <c r="U12" i="2"/>
  <c r="U16" i="2"/>
  <c r="U13" i="2"/>
  <c r="U14" i="2"/>
  <c r="U15" i="2"/>
  <c r="U17" i="2"/>
  <c r="U19" i="2"/>
  <c r="U18" i="2"/>
  <c r="U22" i="2"/>
  <c r="U23" i="2"/>
  <c r="U20" i="2"/>
  <c r="U26" i="2"/>
  <c r="U28" i="2"/>
  <c r="U29" i="2"/>
  <c r="U24" i="2"/>
  <c r="U31" i="2"/>
  <c r="U21" i="2"/>
  <c r="U33" i="2"/>
  <c r="U35" i="2"/>
  <c r="U36" i="2"/>
  <c r="U27" i="2"/>
  <c r="U38" i="2"/>
  <c r="U30" i="2"/>
  <c r="U39" i="2"/>
  <c r="U25" i="2"/>
  <c r="U32" i="2"/>
  <c r="U34" i="2"/>
  <c r="U7" i="2"/>
  <c r="AG61" i="8" l="1"/>
  <c r="AG59" i="8"/>
  <c r="AG60" i="8"/>
  <c r="AG14" i="8"/>
  <c r="AG15" i="8"/>
  <c r="AG56" i="8"/>
  <c r="AG53" i="8"/>
  <c r="AG29" i="8"/>
  <c r="AG9" i="8"/>
  <c r="AG52" i="8"/>
  <c r="AG46" i="8"/>
  <c r="AG54" i="8"/>
  <c r="AG35" i="8"/>
  <c r="AG51" i="8"/>
  <c r="AG62" i="8"/>
  <c r="AG38" i="8"/>
  <c r="AG31" i="8"/>
  <c r="AG43" i="8"/>
  <c r="AG44" i="8"/>
  <c r="AG16" i="8"/>
  <c r="AG32" i="8"/>
  <c r="AG13" i="8"/>
  <c r="AG19" i="8"/>
  <c r="AG22" i="8"/>
  <c r="AG50" i="8"/>
  <c r="AG17" i="8"/>
  <c r="AG25" i="8"/>
  <c r="AG24" i="8"/>
  <c r="AG41" i="8"/>
  <c r="AG10" i="8"/>
  <c r="AG27" i="8"/>
  <c r="AG49" i="8"/>
  <c r="AK11" i="11"/>
  <c r="AK48" i="11"/>
  <c r="AK43" i="11"/>
  <c r="AK8" i="11"/>
  <c r="AK30" i="11"/>
  <c r="AK39" i="11"/>
  <c r="AK38" i="11"/>
  <c r="AK12" i="11"/>
  <c r="AK57" i="11"/>
  <c r="AK27" i="11"/>
  <c r="AK42" i="11"/>
  <c r="AK25" i="11"/>
  <c r="AK17" i="11"/>
  <c r="AK34" i="11"/>
  <c r="AK21" i="11"/>
  <c r="AK58" i="11"/>
  <c r="AK49" i="11"/>
  <c r="AK40" i="11"/>
  <c r="AK41" i="11"/>
  <c r="AK29" i="11"/>
  <c r="AK7" i="11"/>
  <c r="AK32" i="11"/>
  <c r="AK13" i="11"/>
  <c r="AK37" i="11"/>
  <c r="AK36" i="11"/>
  <c r="AK10" i="11"/>
  <c r="AK15" i="11"/>
  <c r="AK24" i="11"/>
  <c r="AK44" i="11"/>
  <c r="AK23" i="11"/>
  <c r="AK47" i="11"/>
  <c r="AK55" i="11"/>
  <c r="AK35" i="11"/>
  <c r="AK52" i="11"/>
  <c r="AK19" i="11"/>
  <c r="AK51" i="11"/>
  <c r="AK18" i="11"/>
  <c r="AK45" i="11"/>
  <c r="AK26" i="11"/>
  <c r="AK50" i="11"/>
  <c r="AK31" i="11"/>
  <c r="AK22" i="11"/>
  <c r="AK46" i="11"/>
  <c r="AK59" i="11"/>
  <c r="AK53" i="11"/>
  <c r="AK14" i="11"/>
  <c r="AK56" i="11"/>
  <c r="AK33" i="11"/>
  <c r="AK9" i="11"/>
  <c r="AK54" i="11"/>
  <c r="AK28" i="11"/>
  <c r="AK20" i="11"/>
  <c r="AK60" i="11"/>
</calcChain>
</file>

<file path=xl/sharedStrings.xml><?xml version="1.0" encoding="utf-8"?>
<sst xmlns="http://schemas.openxmlformats.org/spreadsheetml/2006/main" count="1491" uniqueCount="462">
  <si>
    <t>№</t>
  </si>
  <si>
    <t>ФИО</t>
  </si>
  <si>
    <t>Год рождения</t>
  </si>
  <si>
    <t>Спортивное звание</t>
  </si>
  <si>
    <t>Организация</t>
  </si>
  <si>
    <t>Место</t>
  </si>
  <si>
    <t>Тарский р-н</t>
  </si>
  <si>
    <t>Шейнмаер Валерий</t>
  </si>
  <si>
    <t>ОблДЮСШ</t>
  </si>
  <si>
    <t>Лукьянов Антон</t>
  </si>
  <si>
    <t>Любинский р-н</t>
  </si>
  <si>
    <t>Судаков Евгений</t>
  </si>
  <si>
    <t>РЕЙТИНГ</t>
  </si>
  <si>
    <t>Крутогорская лыжня</t>
  </si>
  <si>
    <t>Памяти Бударина</t>
  </si>
  <si>
    <t>Кубок Мэра</t>
  </si>
  <si>
    <t>Всего очков</t>
  </si>
  <si>
    <t>Свободный стиль</t>
  </si>
  <si>
    <t>Классический стиль</t>
  </si>
  <si>
    <t>Скиатлон</t>
  </si>
  <si>
    <t>Крутая горка</t>
  </si>
  <si>
    <t>ЦЛС</t>
  </si>
  <si>
    <t>Суханов Михаил</t>
  </si>
  <si>
    <t>Бабаков Данила</t>
  </si>
  <si>
    <t>Рубе Юрий</t>
  </si>
  <si>
    <t>Ежгуров Никита</t>
  </si>
  <si>
    <t>Матюшин Даниэль</t>
  </si>
  <si>
    <t>Юноши 2001 - 2002 годов рождения.</t>
  </si>
  <si>
    <t>лыжников – гонщиков Омской области спортивного сезона 2016 – 2017 гг.</t>
  </si>
  <si>
    <t>Тупикин Никита</t>
  </si>
  <si>
    <t>Ганихин Семён</t>
  </si>
  <si>
    <t>Марамыгин Филипп</t>
  </si>
  <si>
    <t>Гейст Андрей</t>
  </si>
  <si>
    <t>Таврический р-н</t>
  </si>
  <si>
    <t>Яценко Егор</t>
  </si>
  <si>
    <t>Сорокин Георгий</t>
  </si>
  <si>
    <t>Шарапов Кирилл</t>
  </si>
  <si>
    <t>Врацкий Дмитрий</t>
  </si>
  <si>
    <t>Киреев Антон</t>
  </si>
  <si>
    <t>спринт</t>
  </si>
  <si>
    <t>Шуванев Даниил</t>
  </si>
  <si>
    <t>Рожковец Дмитрий</t>
  </si>
  <si>
    <t>ЧиП 1 тур, 3 этапа</t>
  </si>
  <si>
    <t>ЧиП 2 тур</t>
  </si>
  <si>
    <t>ЧиП 3 тур</t>
  </si>
  <si>
    <t>7 лучших сор-й по рейтингу</t>
  </si>
  <si>
    <t>На призы Фирстовой и Слезнова</t>
  </si>
  <si>
    <t>Спартакиада учащихся ПФО</t>
  </si>
  <si>
    <t>На призы Хамитова</t>
  </si>
  <si>
    <t>Памяти Лушниковой Л.И.</t>
  </si>
  <si>
    <t>Спорт против наркотиков</t>
  </si>
  <si>
    <t>Чуприн Михаил</t>
  </si>
  <si>
    <t>Тутубалин Геннадий</t>
  </si>
  <si>
    <t>Большереченский</t>
  </si>
  <si>
    <t>Гонка сильнейших</t>
  </si>
  <si>
    <t>Коньковый стиль</t>
  </si>
  <si>
    <t>Очеков Константин</t>
  </si>
  <si>
    <t>Михеев Дмитрий</t>
  </si>
  <si>
    <t>Исилькульский</t>
  </si>
  <si>
    <t>Медведюк Иван</t>
  </si>
  <si>
    <t>Дубинин Станислав</t>
  </si>
  <si>
    <t>Токарев Алексей</t>
  </si>
  <si>
    <t>Полтарацкий Георгий</t>
  </si>
  <si>
    <t>Гисс Артур</t>
  </si>
  <si>
    <t>Бузакин Александр</t>
  </si>
  <si>
    <t>Шербакульский</t>
  </si>
  <si>
    <t>Бульчук Даниил</t>
  </si>
  <si>
    <t>Полоцкий Вячеслав</t>
  </si>
  <si>
    <t>Куксов Захар</t>
  </si>
  <si>
    <t>Белюшкин Алексей</t>
  </si>
  <si>
    <t>Богдан Александр</t>
  </si>
  <si>
    <t>Марьяновский</t>
  </si>
  <si>
    <r>
      <rPr>
        <sz val="11"/>
        <color theme="1"/>
        <rFont val="Calibri"/>
        <family val="2"/>
        <charset val="204"/>
      </rPr>
      <t>*</t>
    </r>
    <r>
      <rPr>
        <sz val="8.8000000000000007"/>
        <color theme="1"/>
        <rFont val="Calibri"/>
        <family val="2"/>
        <charset val="204"/>
      </rPr>
      <t>обязательные соревнования</t>
    </r>
  </si>
  <si>
    <t>лыжников – гонщиков Омской области спортивного сезона 2017 – 2018 гг.</t>
  </si>
  <si>
    <t>Юноши 2002 - 2003 годов рождения.</t>
  </si>
  <si>
    <t>Симаков Кирилл</t>
  </si>
  <si>
    <t>Муромцево</t>
  </si>
  <si>
    <t>Лукин Александр</t>
  </si>
  <si>
    <t>Портреткин Илья</t>
  </si>
  <si>
    <t>Бондарь Матвей</t>
  </si>
  <si>
    <t>Кравцов Сергей</t>
  </si>
  <si>
    <t>Никитин Александр</t>
  </si>
  <si>
    <t>Соболев Роман</t>
  </si>
  <si>
    <t>Горьковский р-н</t>
  </si>
  <si>
    <t>Клановец Владимир</t>
  </si>
  <si>
    <t>Галицкий Евгений</t>
  </si>
  <si>
    <t>Крутиков Егор</t>
  </si>
  <si>
    <t>Самарин Александр</t>
  </si>
  <si>
    <t>Сенин Вадим</t>
  </si>
  <si>
    <t>Зотов Алексей</t>
  </si>
  <si>
    <t>Классика</t>
  </si>
  <si>
    <t>Открытие</t>
  </si>
  <si>
    <t>персьют</t>
  </si>
  <si>
    <t>Закрытие</t>
  </si>
  <si>
    <t>Ахмедеев Артур</t>
  </si>
  <si>
    <t>Колосовский</t>
  </si>
  <si>
    <t>XXV праздник сел.шк.</t>
  </si>
  <si>
    <t>СФО</t>
  </si>
  <si>
    <t>Мальцев Александр</t>
  </si>
  <si>
    <t>*обязательные соревнования</t>
  </si>
  <si>
    <t>лыжников – гонщиков Омской области спортивного сезона 2018 – 2019 гг.</t>
  </si>
  <si>
    <t>Юноши 2003 - 2004 годов рождения.</t>
  </si>
  <si>
    <t>Козлов Иван</t>
  </si>
  <si>
    <t>Драгунов Виктор</t>
  </si>
  <si>
    <t>Бачурин Павел</t>
  </si>
  <si>
    <t>Неверов Артур</t>
  </si>
  <si>
    <t>Надеин Илья</t>
  </si>
  <si>
    <t>Тевризкий р-н</t>
  </si>
  <si>
    <t>Лунин Константин</t>
  </si>
  <si>
    <t>Привалов Серафим</t>
  </si>
  <si>
    <t>2ю</t>
  </si>
  <si>
    <t>Крутинский р-н</t>
  </si>
  <si>
    <t>Кувакин Николай</t>
  </si>
  <si>
    <t>ЧиП 1 тур</t>
  </si>
  <si>
    <t>открытие</t>
  </si>
  <si>
    <t>ЧиП. 3 тур</t>
  </si>
  <si>
    <t>Памяти воинов 30 отд.лыжной стрелковой бригады</t>
  </si>
  <si>
    <t>закрытие</t>
  </si>
  <si>
    <t>10 лучших сор-й по рейтингу</t>
  </si>
  <si>
    <t>Кросс</t>
  </si>
  <si>
    <r>
      <rPr>
        <b/>
        <sz val="14"/>
        <color indexed="8"/>
        <rFont val="Calibri"/>
        <family val="2"/>
        <charset val="204"/>
      </rPr>
      <t>*</t>
    </r>
    <r>
      <rPr>
        <b/>
        <sz val="14"/>
        <color indexed="8"/>
        <rFont val="Calibri"/>
        <family val="2"/>
        <charset val="204"/>
      </rPr>
      <t>обязательные соревнования</t>
    </r>
  </si>
  <si>
    <t>*удвоенный коэффициент</t>
  </si>
  <si>
    <t>*соревнования с утроенным коэффициентом</t>
  </si>
  <si>
    <t>Галыгин Владимир</t>
  </si>
  <si>
    <t>Гаврилов Роман</t>
  </si>
  <si>
    <t>Свободный</t>
  </si>
  <si>
    <t>Базарбаев Азамат</t>
  </si>
  <si>
    <t>ОКВК</t>
  </si>
  <si>
    <t>Иванов Владислав</t>
  </si>
  <si>
    <t>Косарев Дмитрий</t>
  </si>
  <si>
    <t>Соревнования Долганова В.</t>
  </si>
  <si>
    <t>Классический</t>
  </si>
  <si>
    <t>Спринт</t>
  </si>
  <si>
    <t>Ляпистов Вячеслав</t>
  </si>
  <si>
    <t>Кузнецов Максим</t>
  </si>
  <si>
    <t>Шипайло Иван</t>
  </si>
  <si>
    <t>Лузинский</t>
  </si>
  <si>
    <t>Корчагин Дмитрий</t>
  </si>
  <si>
    <t>Макаров Сергей</t>
  </si>
  <si>
    <t>Черлак</t>
  </si>
  <si>
    <t>Еникеев Максим</t>
  </si>
  <si>
    <t>Одесский</t>
  </si>
  <si>
    <t>Гимбатов Иван</t>
  </si>
  <si>
    <t>Ковалев Виктор</t>
  </si>
  <si>
    <t>Пиляев Петр</t>
  </si>
  <si>
    <t>Щепак Дмитрий</t>
  </si>
  <si>
    <t>Нововаршавский</t>
  </si>
  <si>
    <t>Бочанов Руслан</t>
  </si>
  <si>
    <t>Дербенев Дмитрий</t>
  </si>
  <si>
    <t>Седельниковский</t>
  </si>
  <si>
    <t>Кирносов Даниил</t>
  </si>
  <si>
    <t>Нижнеомский</t>
  </si>
  <si>
    <t>Страусов Михаил</t>
  </si>
  <si>
    <t>Проклов Дмитрий</t>
  </si>
  <si>
    <t>Закутаев Дмитрий</t>
  </si>
  <si>
    <t>Омский</t>
  </si>
  <si>
    <t>Скударнов Евгений</t>
  </si>
  <si>
    <t>лыжников – гонщиков Омской области спортивного сезона 2019 – 2020 гг.</t>
  </si>
  <si>
    <t>Юноши 2004 - 2005 годов рождения</t>
  </si>
  <si>
    <t>Суков Игорь</t>
  </si>
  <si>
    <t>Охотников Данила</t>
  </si>
  <si>
    <t>Поляков Константин</t>
  </si>
  <si>
    <t>Акимович Данил</t>
  </si>
  <si>
    <t>Быков Валерий</t>
  </si>
  <si>
    <t>Истомин Александр</t>
  </si>
  <si>
    <t>Литвиненко Влад</t>
  </si>
  <si>
    <t>Миллер Александр</t>
  </si>
  <si>
    <t>Ермолович Дмитрий</t>
  </si>
  <si>
    <t>Скуратов Иван</t>
  </si>
  <si>
    <t>Тарский</t>
  </si>
  <si>
    <t>Скосырский Данил</t>
  </si>
  <si>
    <t>Муромцево-ОблДЮСШ</t>
  </si>
  <si>
    <t>Тарский район</t>
  </si>
  <si>
    <t>Чип 2 тур</t>
  </si>
  <si>
    <t>Глазунов Александр</t>
  </si>
  <si>
    <t>Гербинский Иван</t>
  </si>
  <si>
    <t>Барабанов Богдан</t>
  </si>
  <si>
    <t>Зиннер Алексей</t>
  </si>
  <si>
    <t>Прусов Никита</t>
  </si>
  <si>
    <t>Калачинск</t>
  </si>
  <si>
    <t>Девкин Андрей</t>
  </si>
  <si>
    <t>ЧиП 1 тур 1 этап</t>
  </si>
  <si>
    <t>ЧиП 1 тур 2 этап</t>
  </si>
  <si>
    <t>ЧиП 1 тур 3 этап</t>
  </si>
  <si>
    <t>лыжероллеры</t>
  </si>
  <si>
    <t>Яничкин Влас</t>
  </si>
  <si>
    <t>Ефимов Сергей</t>
  </si>
  <si>
    <t>Худолей Семен</t>
  </si>
  <si>
    <t>Лебедев Алексей</t>
  </si>
  <si>
    <t>Мецлер Егор</t>
  </si>
  <si>
    <t>Азово</t>
  </si>
  <si>
    <t>Михальцов Роман</t>
  </si>
  <si>
    <t>Саргатский</t>
  </si>
  <si>
    <t>Котенко Максим</t>
  </si>
  <si>
    <t>Гущев Дмитрий</t>
  </si>
  <si>
    <t>Итог 1 тур</t>
  </si>
  <si>
    <t>Канаев Никита</t>
  </si>
  <si>
    <t>Горьковский</t>
  </si>
  <si>
    <t>Литвин Дмитрий</t>
  </si>
  <si>
    <t>Федотов Ярослав</t>
  </si>
  <si>
    <t>Белый Павел</t>
  </si>
  <si>
    <t>Кокорин Евгений</t>
  </si>
  <si>
    <t>Куянов Максим</t>
  </si>
  <si>
    <t>Роденко Кирилл</t>
  </si>
  <si>
    <t>Аппасов Егор</t>
  </si>
  <si>
    <t>Знаменский р-н</t>
  </si>
  <si>
    <t>Чабанов Александр</t>
  </si>
  <si>
    <t>Лесин Михаил</t>
  </si>
  <si>
    <t>лыжников – гонщиков Омской области спортивного сезона 2020 – 2021 гг.</t>
  </si>
  <si>
    <t>Юноши 2005 - 2006 годов рождения</t>
  </si>
  <si>
    <t>Ионов Павел</t>
  </si>
  <si>
    <t>Сысолятин Алексей</t>
  </si>
  <si>
    <t>Шабалин Иван</t>
  </si>
  <si>
    <t>Зарецкий Никита</t>
  </si>
  <si>
    <t>Вставский Матвей</t>
  </si>
  <si>
    <t>Задорожный Даниил</t>
  </si>
  <si>
    <t>Мунш Данил</t>
  </si>
  <si>
    <t>Корбутов Никита</t>
  </si>
  <si>
    <t>Акимов Савелий</t>
  </si>
  <si>
    <t>Савин Антон</t>
  </si>
  <si>
    <t>Шпилько Яков</t>
  </si>
  <si>
    <t>Губкин Ярослав</t>
  </si>
  <si>
    <t>Герман Даниэль</t>
  </si>
  <si>
    <t>Белозерцев Сергей</t>
  </si>
  <si>
    <t>Аксенов Александр</t>
  </si>
  <si>
    <t>Сорока Максим</t>
  </si>
  <si>
    <t>Шербакуль</t>
  </si>
  <si>
    <t>Трофимов Кирилл</t>
  </si>
  <si>
    <t>Барабанов Тимур</t>
  </si>
  <si>
    <t>Бородин Антон</t>
  </si>
  <si>
    <t>Богомолов Алексей</t>
  </si>
  <si>
    <t>Подъяблонский Арсений</t>
  </si>
  <si>
    <t>Лесин Никита</t>
  </si>
  <si>
    <t>Пеледов Иван</t>
  </si>
  <si>
    <t>Шефер Давид</t>
  </si>
  <si>
    <t>Журавлев Владислав</t>
  </si>
  <si>
    <t>ЧиП 1 тур (январь)</t>
  </si>
  <si>
    <t>ЧиП. 2 тур (февраль)</t>
  </si>
  <si>
    <t>Бариев Ратмир</t>
  </si>
  <si>
    <t>Зайцев Вячеслав</t>
  </si>
  <si>
    <t>Омаров Желгаз</t>
  </si>
  <si>
    <t>Редькин Сергей</t>
  </si>
  <si>
    <t>Ермоленко Ярослав</t>
  </si>
  <si>
    <t>Рыбаков Данила</t>
  </si>
  <si>
    <t>лыжников – гонщиков Омской области спортивного сезона 2022 – 2023 гг.</t>
  </si>
  <si>
    <t>Юноши 2007 - 2008 годов рождения</t>
  </si>
  <si>
    <t>Юноши 2006 - 2007 годов рождения</t>
  </si>
  <si>
    <t>лыжников – гонщиков Омской области спортивного сезона 2021 – 2022 гг.</t>
  </si>
  <si>
    <t>Шипичкин Иван</t>
  </si>
  <si>
    <t>Любинский</t>
  </si>
  <si>
    <t>Филатов Фёдор</t>
  </si>
  <si>
    <t>Шерко Артём</t>
  </si>
  <si>
    <t>Шабалин Леонид</t>
  </si>
  <si>
    <t>Романов Никита</t>
  </si>
  <si>
    <t>Погребняк Александр</t>
  </si>
  <si>
    <t>Маленов Егор</t>
  </si>
  <si>
    <t>Плеханов Станислав</t>
  </si>
  <si>
    <t>Тевриз</t>
  </si>
  <si>
    <t>Донов Ярослав</t>
  </si>
  <si>
    <t>Баширов Раиль</t>
  </si>
  <si>
    <t>Осинцев Дмитрий</t>
  </si>
  <si>
    <t>Хоруженко Матвей</t>
  </si>
  <si>
    <t>Ложников Иван</t>
  </si>
  <si>
    <t>Дюба Вячеслав</t>
  </si>
  <si>
    <t>Любоженко Константин</t>
  </si>
  <si>
    <t>Морланг Максим</t>
  </si>
  <si>
    <t>Жусупов Адиль</t>
  </si>
  <si>
    <t>Панкратьев Максим</t>
  </si>
  <si>
    <t>Демьянов Артём</t>
  </si>
  <si>
    <t>Знаменский</t>
  </si>
  <si>
    <t>Серянин Никита</t>
  </si>
  <si>
    <t>Русанов Кирилл</t>
  </si>
  <si>
    <t>Итог за все этапы 1 тура</t>
  </si>
  <si>
    <t>Лахтин Евгений</t>
  </si>
  <si>
    <t>Кириллов Никита</t>
  </si>
  <si>
    <t>Бочанов Роман</t>
  </si>
  <si>
    <t>Крутинка</t>
  </si>
  <si>
    <t>Машарский Егор</t>
  </si>
  <si>
    <t>Лузино</t>
  </si>
  <si>
    <t>Бичев Денис</t>
  </si>
  <si>
    <t>Коломиец Вадим</t>
  </si>
  <si>
    <t>Овчинников Вячеслав</t>
  </si>
  <si>
    <t>ОКВК МО РФ</t>
  </si>
  <si>
    <t>Павлик Владимир</t>
  </si>
  <si>
    <t>Малахов Дмитрий</t>
  </si>
  <si>
    <t>Тюкалинск</t>
  </si>
  <si>
    <t>Чирков Егор</t>
  </si>
  <si>
    <t>Марченко Дмитрий</t>
  </si>
  <si>
    <t>Станчас Вячеслав</t>
  </si>
  <si>
    <t>Бондаренко Тимофей</t>
  </si>
  <si>
    <t>лыжников – гонщиков Омской области спортивного сезона 2023 – 2024 гг.</t>
  </si>
  <si>
    <t>Юноши 2008 - 2009 годов рождения</t>
  </si>
  <si>
    <t>На призы Альпийской</t>
  </si>
  <si>
    <t>Иванов Михаил</t>
  </si>
  <si>
    <t>Иванов Андрей</t>
  </si>
  <si>
    <t>Бахтеев Ярослав</t>
  </si>
  <si>
    <t>Поляков Захар</t>
  </si>
  <si>
    <t>Корбутов Александр</t>
  </si>
  <si>
    <t>Лейс Тимофей</t>
  </si>
  <si>
    <t>Тютюбаев Айдар</t>
  </si>
  <si>
    <t>Петропавловский</t>
  </si>
  <si>
    <t>Сердюков Дмитрий</t>
  </si>
  <si>
    <t>Шербакульская</t>
  </si>
  <si>
    <t>Витер Иван</t>
  </si>
  <si>
    <t>Муромцевский</t>
  </si>
  <si>
    <t>Чугунов Данил</t>
  </si>
  <si>
    <t>Пухов Василий</t>
  </si>
  <si>
    <t>Никитин Ярослав</t>
  </si>
  <si>
    <t>Голиков Александр</t>
  </si>
  <si>
    <t>Стрельцов Евгений</t>
  </si>
  <si>
    <t>Чурсин Роман</t>
  </si>
  <si>
    <t>Тара</t>
  </si>
  <si>
    <t>Скатов Роман</t>
  </si>
  <si>
    <t>Оконешниково</t>
  </si>
  <si>
    <t>Петров Даниил</t>
  </si>
  <si>
    <t>Колотовкин Вячеслав</t>
  </si>
  <si>
    <t>Похитайло Артём</t>
  </si>
  <si>
    <t>Беус Максим</t>
  </si>
  <si>
    <t>СШОР "ЦЛС"</t>
  </si>
  <si>
    <t>Яровой Александр</t>
  </si>
  <si>
    <t>Крюков Никита</t>
  </si>
  <si>
    <t>Бабаков Андрей</t>
  </si>
  <si>
    <t>ОблСШ</t>
  </si>
  <si>
    <t>Непомнящих Александр</t>
  </si>
  <si>
    <t>Южаков Илья</t>
  </si>
  <si>
    <t>Новосибирск</t>
  </si>
  <si>
    <t>Бузакин Владислав</t>
  </si>
  <si>
    <t>Шухарт Вадим</t>
  </si>
  <si>
    <t>Шпотгауэр Роберт</t>
  </si>
  <si>
    <t>Лисин Богдан</t>
  </si>
  <si>
    <t>Устюгов Дмитрий</t>
  </si>
  <si>
    <t>Ткачев Сергей</t>
  </si>
  <si>
    <t>Ануфриев Алексей</t>
  </si>
  <si>
    <t>Трусов Кирилл</t>
  </si>
  <si>
    <t>Ляпистов Илья</t>
  </si>
  <si>
    <t>Андрес Артём</t>
  </si>
  <si>
    <t>Никифоров Денис</t>
  </si>
  <si>
    <t>Захоругло Дмитрий</t>
  </si>
  <si>
    <t>Соснин Матвей</t>
  </si>
  <si>
    <t>Чернаков Артем</t>
  </si>
  <si>
    <t>Калемин Сергей</t>
  </si>
  <si>
    <t>Тетюцкий Сергей</t>
  </si>
  <si>
    <t>Панов Михаил</t>
  </si>
  <si>
    <t>Вилков Владислав</t>
  </si>
  <si>
    <t>Москаленский</t>
  </si>
  <si>
    <t>Ларионов Тарас</t>
  </si>
  <si>
    <t>Бачурин Тимофей</t>
  </si>
  <si>
    <t>Бачурин Михаил</t>
  </si>
  <si>
    <t>Варлаков Михаил</t>
  </si>
  <si>
    <t>Кальва Кирилл</t>
  </si>
  <si>
    <t>Литвин Артем</t>
  </si>
  <si>
    <t>Войщев Никита</t>
  </si>
  <si>
    <t>Догодаев Илья</t>
  </si>
  <si>
    <t>Лекомцев Максим</t>
  </si>
  <si>
    <t>лыжников – гонщиков Омской области спортивного сезона 2024 – 2025 гг.</t>
  </si>
  <si>
    <t>Юноши 2009 - 2010 годов рождения</t>
  </si>
  <si>
    <t>Суворов Никита</t>
  </si>
  <si>
    <t>ЧиП 2 тур (февраль)</t>
  </si>
  <si>
    <t>Петров Евгений</t>
  </si>
  <si>
    <t>Третьяков Тимофей</t>
  </si>
  <si>
    <t>Омский р-н</t>
  </si>
  <si>
    <t>Боргуль Иван</t>
  </si>
  <si>
    <t>Юрисаров Алексей</t>
  </si>
  <si>
    <t>Перевалов Максим</t>
  </si>
  <si>
    <t>Бударина</t>
  </si>
  <si>
    <t>Зюзько Александр</t>
  </si>
  <si>
    <t>Бутаков Георгий</t>
  </si>
  <si>
    <t>Лазарев Дмитрий</t>
  </si>
  <si>
    <t>Полтавский р-н</t>
  </si>
  <si>
    <t>Аверьянов Эдуард</t>
  </si>
  <si>
    <t>Юноши 2010 - 2011 годов рождения</t>
  </si>
  <si>
    <t>лыжников – гонщиков Омской области спортивного сезона 2025 – 2026 гг.</t>
  </si>
  <si>
    <t>Чернышев Матвей</t>
  </si>
  <si>
    <t>Бавин Степан</t>
  </si>
  <si>
    <t>Цеханович Иван</t>
  </si>
  <si>
    <t>Свидерский Илья</t>
  </si>
  <si>
    <t>Антонюк Артём</t>
  </si>
  <si>
    <t>Бондаренко Максим</t>
  </si>
  <si>
    <t>Кладиев Артем</t>
  </si>
  <si>
    <t>Кувакин Сергей</t>
  </si>
  <si>
    <t>Лавров Дмитрий</t>
  </si>
  <si>
    <t>Ефременко Виктор</t>
  </si>
  <si>
    <t>Озманян Роман</t>
  </si>
  <si>
    <t>Абулхаиров Резат</t>
  </si>
  <si>
    <t>Лавренко Егор</t>
  </si>
  <si>
    <t>Савельев Иван</t>
  </si>
  <si>
    <t>Перминов Григорий</t>
  </si>
  <si>
    <t>Итог за все туры</t>
  </si>
  <si>
    <t>На призы Т.Хамитова</t>
  </si>
  <si>
    <t>Памяти Слезнова</t>
  </si>
  <si>
    <t>Романенко</t>
  </si>
  <si>
    <t>Закрытие в Альпийской</t>
  </si>
  <si>
    <t>Соре. Егоровой, Томск</t>
  </si>
  <si>
    <t>Соре-я Барановой</t>
  </si>
  <si>
    <t>7 лучших соревнований по рейтингу</t>
  </si>
  <si>
    <t>Лыжероллеры</t>
  </si>
  <si>
    <t>Инд.гонка</t>
  </si>
  <si>
    <t>Гоголев Степан</t>
  </si>
  <si>
    <t>Касицын Иван</t>
  </si>
  <si>
    <t>Сагитулин Максим</t>
  </si>
  <si>
    <t>Хайдуков Кирилл</t>
  </si>
  <si>
    <t>Малахов Никита</t>
  </si>
  <si>
    <t>Майбуров Леонил</t>
  </si>
  <si>
    <t>Булекеев Данил</t>
  </si>
  <si>
    <t>Клепцов Богдан</t>
  </si>
  <si>
    <t>Носков Андрей</t>
  </si>
  <si>
    <t>Девяткин Роман</t>
  </si>
  <si>
    <t>Шейко Серафим</t>
  </si>
  <si>
    <t>Орлов Александр</t>
  </si>
  <si>
    <t>Чижиков Кирилл</t>
  </si>
  <si>
    <t>Голыбин Арсений</t>
  </si>
  <si>
    <t>Ковалев Илья</t>
  </si>
  <si>
    <t>Давыдов Андрей</t>
  </si>
  <si>
    <t>Богдан Степан</t>
  </si>
  <si>
    <t>Савельев Кирилл</t>
  </si>
  <si>
    <t>Хилько Александр</t>
  </si>
  <si>
    <t>лыжников – гонщиков Омской области спортивного сезона 2026 – 2027 гг.</t>
  </si>
  <si>
    <t>Шадрин Кирилл</t>
  </si>
  <si>
    <t>Лисин Егор</t>
  </si>
  <si>
    <t>Симаков Артем</t>
  </si>
  <si>
    <t>Бахмат Владимир</t>
  </si>
  <si>
    <t>Дощечкин Николай</t>
  </si>
  <si>
    <t>Чернолучинское</t>
  </si>
  <si>
    <t>Дегтярев Артем</t>
  </si>
  <si>
    <t>Попов Иван</t>
  </si>
  <si>
    <t>Усков Иван</t>
  </si>
  <si>
    <t>Штумпф Георг</t>
  </si>
  <si>
    <t>Устенко Артем</t>
  </si>
  <si>
    <t>Седельниково</t>
  </si>
  <si>
    <t>Бобров Андрей</t>
  </si>
  <si>
    <t>Дмитриев Эдуард</t>
  </si>
  <si>
    <t>Копаев Никита</t>
  </si>
  <si>
    <t>Блюм Роман</t>
  </si>
  <si>
    <t>Долгошеев Никита</t>
  </si>
  <si>
    <t>Трушков Константин</t>
  </si>
  <si>
    <t>Чащин Максим</t>
  </si>
  <si>
    <t>Чановская</t>
  </si>
  <si>
    <t>Русаков Денис</t>
  </si>
  <si>
    <t>Братухин Кирилл</t>
  </si>
  <si>
    <t>Чепурнов Матвей</t>
  </si>
  <si>
    <t>Братухин Егор</t>
  </si>
  <si>
    <t>Сергеев Валерий</t>
  </si>
  <si>
    <t>Чайко Дарий</t>
  </si>
  <si>
    <t>Чередов Филипп</t>
  </si>
  <si>
    <t>Процай Александр</t>
  </si>
  <si>
    <t>Мартынов Богдан</t>
  </si>
  <si>
    <t>Бохан Глеб</t>
  </si>
  <si>
    <t>Егоров Роман</t>
  </si>
  <si>
    <t>Краплин Егор</t>
  </si>
  <si>
    <t>Савиных Сергей</t>
  </si>
  <si>
    <t>Хомченко Никита</t>
  </si>
  <si>
    <t>Скачков Петр</t>
  </si>
  <si>
    <t>Калемин Владимир</t>
  </si>
  <si>
    <t>ЧиП 1 этап</t>
  </si>
  <si>
    <t>ЧиП 2 этап</t>
  </si>
  <si>
    <t>Итог за 2 этапа</t>
  </si>
  <si>
    <t>Лыжероллеры св. стиль</t>
  </si>
  <si>
    <t>Лыжероллеры кл. стиль</t>
  </si>
  <si>
    <t>Юноши 2011 - 2012 годов рождения (15-16 лет)</t>
  </si>
  <si>
    <t>Давыдов Богдан</t>
  </si>
  <si>
    <t>Берников Илья</t>
  </si>
  <si>
    <t>Ловягин Иван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</si>
</sst>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8.8000000000000007"/>
      <color theme="1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4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F2DDD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6DDE8"/>
        <bgColor rgb="FF000000"/>
      </patternFill>
    </fill>
    <fill>
      <patternFill patternType="solid">
        <fgColor rgb="FF99FFCC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DBEEF3"/>
        <bgColor rgb="FF000000"/>
      </patternFill>
    </fill>
    <fill>
      <patternFill patternType="solid">
        <fgColor rgb="FFE5E0EC"/>
        <bgColor rgb="FF0000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2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0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 textRotation="180" wrapText="1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2" fillId="7" borderId="7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textRotation="180" wrapText="1"/>
    </xf>
    <xf numFmtId="0" fontId="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 textRotation="180" wrapText="1"/>
    </xf>
    <xf numFmtId="0" fontId="3" fillId="7" borderId="1" xfId="0" applyFont="1" applyFill="1" applyBorder="1" applyAlignment="1">
      <alignment horizontal="center" textRotation="179" wrapText="1"/>
    </xf>
    <xf numFmtId="0" fontId="5" fillId="7" borderId="1" xfId="0" applyFont="1" applyFill="1" applyBorder="1" applyAlignment="1">
      <alignment horizontal="center"/>
    </xf>
    <xf numFmtId="0" fontId="0" fillId="7" borderId="1" xfId="0" applyFill="1" applyBorder="1"/>
    <xf numFmtId="0" fontId="6" fillId="7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180" wrapText="1"/>
    </xf>
    <xf numFmtId="0" fontId="4" fillId="7" borderId="2" xfId="0" applyFont="1" applyFill="1" applyBorder="1" applyAlignment="1">
      <alignment horizontal="center" vertical="center" textRotation="180" wrapText="1"/>
    </xf>
    <xf numFmtId="0" fontId="2" fillId="7" borderId="2" xfId="0" applyFont="1" applyFill="1" applyBorder="1" applyAlignment="1">
      <alignment horizontal="center" vertical="center" textRotation="180" wrapText="1"/>
    </xf>
    <xf numFmtId="0" fontId="2" fillId="2" borderId="2" xfId="0" applyFont="1" applyFill="1" applyBorder="1" applyAlignment="1">
      <alignment horizontal="center" vertical="center" textRotation="180" wrapText="1"/>
    </xf>
    <xf numFmtId="0" fontId="2" fillId="7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4" borderId="2" xfId="0" applyFill="1" applyBorder="1"/>
    <xf numFmtId="0" fontId="0" fillId="6" borderId="2" xfId="0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7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3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2" borderId="5" xfId="0" applyFont="1" applyFill="1" applyBorder="1"/>
    <xf numFmtId="0" fontId="2" fillId="0" borderId="5" xfId="0" applyFont="1" applyBorder="1"/>
    <xf numFmtId="0" fontId="0" fillId="0" borderId="5" xfId="0" applyBorder="1"/>
    <xf numFmtId="0" fontId="8" fillId="7" borderId="24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textRotation="180" wrapText="1"/>
    </xf>
    <xf numFmtId="0" fontId="8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8" fillId="8" borderId="19" xfId="0" applyFont="1" applyFill="1" applyBorder="1" applyAlignment="1">
      <alignment horizontal="center"/>
    </xf>
    <xf numFmtId="0" fontId="2" fillId="8" borderId="1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vertical="center" textRotation="180" wrapText="1"/>
    </xf>
    <xf numFmtId="0" fontId="3" fillId="8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8" borderId="10" xfId="0" applyFont="1" applyFill="1" applyBorder="1" applyAlignment="1">
      <alignment horizontal="center" vertical="center" textRotation="180" wrapText="1"/>
    </xf>
    <xf numFmtId="0" fontId="3" fillId="8" borderId="30" xfId="0" applyFont="1" applyFill="1" applyBorder="1" applyAlignment="1">
      <alignment horizontal="center" textRotation="179" wrapText="1"/>
    </xf>
    <xf numFmtId="0" fontId="2" fillId="8" borderId="30" xfId="0" applyFont="1" applyFill="1" applyBorder="1" applyAlignment="1">
      <alignment horizontal="center" vertical="center" textRotation="180" wrapText="1"/>
    </xf>
    <xf numFmtId="0" fontId="2" fillId="8" borderId="10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 vertical="center" textRotation="180" wrapText="1"/>
    </xf>
    <xf numFmtId="0" fontId="3" fillId="7" borderId="7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3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textRotation="180" wrapText="1"/>
    </xf>
    <xf numFmtId="0" fontId="2" fillId="7" borderId="23" xfId="0" applyFont="1" applyFill="1" applyBorder="1" applyAlignment="1">
      <alignment horizontal="center" vertical="center" textRotation="180" wrapText="1"/>
    </xf>
    <xf numFmtId="0" fontId="2" fillId="7" borderId="5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9" fillId="7" borderId="0" xfId="0" applyFont="1" applyFill="1"/>
    <xf numFmtId="0" fontId="10" fillId="7" borderId="0" xfId="0" applyFont="1" applyFill="1"/>
    <xf numFmtId="0" fontId="2" fillId="2" borderId="22" xfId="0" applyFont="1" applyFill="1" applyBorder="1" applyAlignment="1">
      <alignment horizontal="center" vertical="center" wrapText="1"/>
    </xf>
    <xf numFmtId="0" fontId="8" fillId="8" borderId="34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textRotation="180" wrapText="1"/>
    </xf>
    <xf numFmtId="0" fontId="4" fillId="8" borderId="35" xfId="0" applyFont="1" applyFill="1" applyBorder="1" applyAlignment="1">
      <alignment horizontal="center" vertical="center" textRotation="180" wrapText="1"/>
    </xf>
    <xf numFmtId="0" fontId="2" fillId="8" borderId="2" xfId="0" applyFont="1" applyFill="1" applyBorder="1" applyAlignment="1">
      <alignment horizontal="center" vertical="center" textRotation="180" wrapText="1"/>
    </xf>
    <xf numFmtId="0" fontId="2" fillId="8" borderId="36" xfId="0" applyFont="1" applyFill="1" applyBorder="1" applyAlignment="1">
      <alignment horizontal="center" vertical="center" textRotation="180" wrapText="1"/>
    </xf>
    <xf numFmtId="0" fontId="2" fillId="2" borderId="21" xfId="0" applyFont="1" applyFill="1" applyBorder="1" applyAlignment="1">
      <alignment horizontal="center" vertical="center" textRotation="180" wrapText="1"/>
    </xf>
    <xf numFmtId="0" fontId="2" fillId="8" borderId="35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2" borderId="23" xfId="0" applyFont="1" applyFill="1" applyBorder="1"/>
    <xf numFmtId="0" fontId="2" fillId="8" borderId="26" xfId="0" applyFont="1" applyFill="1" applyBorder="1" applyAlignment="1">
      <alignment horizontal="center"/>
    </xf>
    <xf numFmtId="0" fontId="2" fillId="7" borderId="27" xfId="0" applyFont="1" applyFill="1" applyBorder="1" applyAlignment="1">
      <alignment horizontal="center"/>
    </xf>
    <xf numFmtId="0" fontId="2" fillId="7" borderId="23" xfId="0" applyFont="1" applyFill="1" applyBorder="1" applyAlignment="1">
      <alignment horizontal="center"/>
    </xf>
    <xf numFmtId="0" fontId="2" fillId="8" borderId="3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8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3" xfId="0" applyFont="1" applyFill="1" applyBorder="1"/>
    <xf numFmtId="0" fontId="8" fillId="8" borderId="18" xfId="0" applyFont="1" applyFill="1" applyBorder="1" applyAlignment="1">
      <alignment horizontal="center"/>
    </xf>
    <xf numFmtId="0" fontId="8" fillId="7" borderId="39" xfId="0" applyFont="1" applyFill="1" applyBorder="1" applyAlignment="1">
      <alignment horizontal="center"/>
    </xf>
    <xf numFmtId="0" fontId="8" fillId="7" borderId="9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40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7" borderId="3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2" fillId="2" borderId="14" xfId="0" applyFont="1" applyFill="1" applyBorder="1"/>
    <xf numFmtId="0" fontId="8" fillId="8" borderId="20" xfId="0" applyFont="1" applyFill="1" applyBorder="1" applyAlignment="1">
      <alignment horizontal="center"/>
    </xf>
    <xf numFmtId="0" fontId="8" fillId="7" borderId="41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7" borderId="41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4" fillId="6" borderId="17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 textRotation="180" wrapText="1"/>
    </xf>
    <xf numFmtId="0" fontId="8" fillId="8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7" borderId="1" xfId="0" applyFont="1" applyFill="1" applyBorder="1" applyAlignment="1">
      <alignment horizontal="center" vertical="center" textRotation="180" wrapText="1"/>
    </xf>
    <xf numFmtId="0" fontId="8" fillId="8" borderId="1" xfId="0" applyFont="1" applyFill="1" applyBorder="1" applyAlignment="1">
      <alignment horizontal="center" vertical="center" textRotation="180" wrapText="1"/>
    </xf>
    <xf numFmtId="0" fontId="8" fillId="9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0" fillId="10" borderId="1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3" fillId="9" borderId="1" xfId="0" applyFont="1" applyFill="1" applyBorder="1" applyAlignment="1">
      <alignment horizontal="center"/>
    </xf>
    <xf numFmtId="49" fontId="15" fillId="13" borderId="0" xfId="0" applyNumberFormat="1" applyFont="1" applyFill="1"/>
    <xf numFmtId="0" fontId="0" fillId="13" borderId="0" xfId="0" applyFill="1"/>
    <xf numFmtId="0" fontId="17" fillId="8" borderId="0" xfId="0" applyFont="1" applyFill="1"/>
    <xf numFmtId="0" fontId="0" fillId="8" borderId="0" xfId="0" applyFill="1"/>
    <xf numFmtId="0" fontId="0" fillId="9" borderId="0" xfId="0" applyFill="1"/>
    <xf numFmtId="0" fontId="8" fillId="7" borderId="1" xfId="0" applyFont="1" applyFill="1" applyBorder="1" applyAlignment="1">
      <alignment horizontal="center" vertical="center" textRotation="180" wrapText="1"/>
    </xf>
    <xf numFmtId="0" fontId="8" fillId="7" borderId="1" xfId="0" applyFont="1" applyFill="1" applyBorder="1" applyAlignment="1">
      <alignment vertical="center" textRotation="180" wrapText="1"/>
    </xf>
    <xf numFmtId="0" fontId="8" fillId="7" borderId="1" xfId="0" applyFont="1" applyFill="1" applyBorder="1" applyAlignment="1">
      <alignment horizontal="center" vertical="center" textRotation="180" wrapText="1"/>
    </xf>
    <xf numFmtId="0" fontId="18" fillId="14" borderId="1" xfId="0" applyFont="1" applyFill="1" applyBorder="1" applyAlignment="1">
      <alignment horizontal="center" vertical="center" textRotation="180" wrapText="1"/>
    </xf>
    <xf numFmtId="0" fontId="2" fillId="14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8" fillId="14" borderId="1" xfId="0" applyFont="1" applyFill="1" applyBorder="1" applyAlignment="1">
      <alignment horizontal="center"/>
    </xf>
    <xf numFmtId="0" fontId="13" fillId="14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textRotation="180" wrapText="1"/>
    </xf>
    <xf numFmtId="0" fontId="8" fillId="7" borderId="2" xfId="0" applyFont="1" applyFill="1" applyBorder="1" applyAlignment="1">
      <alignment horizontal="center" vertical="center" wrapText="1"/>
    </xf>
    <xf numFmtId="0" fontId="19" fillId="0" borderId="1" xfId="0" applyFont="1" applyBorder="1"/>
    <xf numFmtId="0" fontId="14" fillId="7" borderId="2" xfId="0" applyFont="1" applyFill="1" applyBorder="1" applyAlignment="1">
      <alignment horizontal="center" vertical="center" textRotation="180" wrapText="1"/>
    </xf>
    <xf numFmtId="0" fontId="2" fillId="14" borderId="2" xfId="0" applyFont="1" applyFill="1" applyBorder="1" applyAlignment="1">
      <alignment horizontal="center" vertical="center" textRotation="180" wrapText="1"/>
    </xf>
    <xf numFmtId="0" fontId="14" fillId="9" borderId="2" xfId="0" applyFont="1" applyFill="1" applyBorder="1" applyAlignment="1">
      <alignment horizontal="center" vertical="center" textRotation="180" wrapText="1"/>
    </xf>
    <xf numFmtId="0" fontId="8" fillId="8" borderId="2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vertical="center" textRotation="180" wrapText="1"/>
    </xf>
    <xf numFmtId="0" fontId="8" fillId="10" borderId="2" xfId="0" applyFont="1" applyFill="1" applyBorder="1" applyAlignment="1">
      <alignment horizontal="center" vertical="center" wrapText="1"/>
    </xf>
    <xf numFmtId="0" fontId="0" fillId="11" borderId="2" xfId="0" applyFill="1" applyBorder="1"/>
    <xf numFmtId="0" fontId="8" fillId="12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8" fillId="13" borderId="3" xfId="0" applyFont="1" applyFill="1" applyBorder="1" applyAlignment="1">
      <alignment horizontal="center"/>
    </xf>
    <xf numFmtId="0" fontId="0" fillId="10" borderId="3" xfId="0" applyFont="1" applyFill="1" applyBorder="1" applyAlignment="1">
      <alignment horizontal="center"/>
    </xf>
    <xf numFmtId="0" fontId="8" fillId="11" borderId="3" xfId="0" applyFont="1" applyFill="1" applyBorder="1" applyAlignment="1">
      <alignment horizontal="center"/>
    </xf>
    <xf numFmtId="0" fontId="8" fillId="12" borderId="3" xfId="0" applyFont="1" applyFill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2" fillId="14" borderId="9" xfId="0" applyFont="1" applyFill="1" applyBorder="1" applyAlignment="1">
      <alignment horizontal="center"/>
    </xf>
    <xf numFmtId="0" fontId="13" fillId="9" borderId="9" xfId="0" applyFont="1" applyFill="1" applyBorder="1" applyAlignment="1">
      <alignment horizontal="center"/>
    </xf>
    <xf numFmtId="0" fontId="8" fillId="8" borderId="9" xfId="0" applyFont="1" applyFill="1" applyBorder="1" applyAlignment="1">
      <alignment horizontal="center"/>
    </xf>
    <xf numFmtId="0" fontId="8" fillId="13" borderId="9" xfId="0" applyFont="1" applyFill="1" applyBorder="1" applyAlignment="1">
      <alignment horizontal="center" vertical="center" wrapText="1"/>
    </xf>
    <xf numFmtId="0" fontId="0" fillId="10" borderId="9" xfId="0" applyFont="1" applyFill="1" applyBorder="1" applyAlignment="1">
      <alignment horizontal="center"/>
    </xf>
    <xf numFmtId="0" fontId="8" fillId="11" borderId="9" xfId="0" applyFont="1" applyFill="1" applyBorder="1" applyAlignment="1">
      <alignment horizontal="center"/>
    </xf>
    <xf numFmtId="0" fontId="8" fillId="12" borderId="40" xfId="0" applyFont="1" applyFill="1" applyBorder="1" applyAlignment="1">
      <alignment horizontal="center"/>
    </xf>
    <xf numFmtId="0" fontId="8" fillId="12" borderId="30" xfId="0" applyFont="1" applyFill="1" applyBorder="1" applyAlignment="1">
      <alignment horizontal="center"/>
    </xf>
    <xf numFmtId="0" fontId="2" fillId="14" borderId="12" xfId="0" applyFont="1" applyFill="1" applyBorder="1" applyAlignment="1">
      <alignment horizontal="center"/>
    </xf>
    <xf numFmtId="0" fontId="8" fillId="9" borderId="12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8" fillId="13" borderId="12" xfId="0" applyFont="1" applyFill="1" applyBorder="1" applyAlignment="1">
      <alignment horizontal="center"/>
    </xf>
    <xf numFmtId="0" fontId="0" fillId="10" borderId="12" xfId="0" applyFont="1" applyFill="1" applyBorder="1" applyAlignment="1">
      <alignment horizontal="center"/>
    </xf>
    <xf numFmtId="0" fontId="8" fillId="11" borderId="12" xfId="0" applyFont="1" applyFill="1" applyBorder="1" applyAlignment="1">
      <alignment horizontal="center"/>
    </xf>
    <xf numFmtId="0" fontId="8" fillId="12" borderId="3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 textRotation="180" wrapText="1"/>
    </xf>
    <xf numFmtId="0" fontId="8" fillId="1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3" fillId="0" borderId="0" xfId="0" applyFont="1" applyBorder="1" applyAlignment="1">
      <alignment horizontal="center"/>
    </xf>
    <xf numFmtId="0" fontId="8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2" fillId="14" borderId="0" xfId="0" applyFont="1" applyFill="1" applyBorder="1" applyAlignment="1">
      <alignment horizontal="center"/>
    </xf>
    <xf numFmtId="0" fontId="8" fillId="9" borderId="0" xfId="0" applyFont="1" applyFill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0" fontId="8" fillId="13" borderId="0" xfId="0" applyFont="1" applyFill="1" applyBorder="1" applyAlignment="1">
      <alignment horizontal="center"/>
    </xf>
    <xf numFmtId="0" fontId="0" fillId="10" borderId="0" xfId="0" applyFont="1" applyFill="1" applyBorder="1" applyAlignment="1">
      <alignment horizontal="center"/>
    </xf>
    <xf numFmtId="0" fontId="8" fillId="11" borderId="0" xfId="0" applyFont="1" applyFill="1" applyBorder="1" applyAlignment="1">
      <alignment horizontal="center"/>
    </xf>
    <xf numFmtId="0" fontId="8" fillId="12" borderId="0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0" fillId="2" borderId="1" xfId="0" applyFont="1" applyFill="1" applyBorder="1"/>
    <xf numFmtId="0" fontId="20" fillId="0" borderId="1" xfId="0" applyFont="1" applyBorder="1"/>
    <xf numFmtId="0" fontId="13" fillId="8" borderId="1" xfId="0" applyFont="1" applyFill="1" applyBorder="1" applyAlignment="1">
      <alignment horizontal="center" vertical="center" textRotation="180" wrapText="1"/>
    </xf>
    <xf numFmtId="0" fontId="13" fillId="8" borderId="1" xfId="0" applyFont="1" applyFill="1" applyBorder="1" applyAlignment="1">
      <alignment horizontal="center" textRotation="179" wrapText="1"/>
    </xf>
    <xf numFmtId="0" fontId="8" fillId="8" borderId="2" xfId="0" applyFont="1" applyFill="1" applyBorder="1" applyAlignment="1">
      <alignment horizontal="center" vertical="center" textRotation="180" wrapText="1"/>
    </xf>
    <xf numFmtId="0" fontId="13" fillId="8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/>
    </xf>
    <xf numFmtId="0" fontId="8" fillId="13" borderId="9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13" fillId="8" borderId="12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2" fillId="16" borderId="1" xfId="0" applyFont="1" applyFill="1" applyBorder="1" applyAlignment="1">
      <alignment vertical="center" textRotation="180" wrapText="1"/>
    </xf>
    <xf numFmtId="0" fontId="22" fillId="16" borderId="1" xfId="0" applyFont="1" applyFill="1" applyBorder="1" applyAlignment="1">
      <alignment horizontal="center" vertical="center" textRotation="180" wrapText="1"/>
    </xf>
    <xf numFmtId="0" fontId="22" fillId="17" borderId="1" xfId="0" applyFont="1" applyFill="1" applyBorder="1" applyAlignment="1">
      <alignment horizontal="center" vertical="center" textRotation="180" wrapText="1"/>
    </xf>
    <xf numFmtId="0" fontId="18" fillId="18" borderId="1" xfId="0" applyFont="1" applyFill="1" applyBorder="1" applyAlignment="1">
      <alignment horizontal="center" vertical="center" textRotation="180" wrapText="1"/>
    </xf>
    <xf numFmtId="0" fontId="24" fillId="16" borderId="1" xfId="0" applyFont="1" applyFill="1" applyBorder="1" applyAlignment="1">
      <alignment horizontal="center" vertical="center" textRotation="180" wrapText="1"/>
    </xf>
    <xf numFmtId="0" fontId="24" fillId="16" borderId="1" xfId="0" applyFont="1" applyFill="1" applyBorder="1" applyAlignment="1">
      <alignment horizontal="center" textRotation="179" wrapText="1"/>
    </xf>
    <xf numFmtId="0" fontId="6" fillId="0" borderId="0" xfId="0" applyFont="1" applyBorder="1"/>
    <xf numFmtId="0" fontId="22" fillId="16" borderId="1" xfId="0" applyFont="1" applyFill="1" applyBorder="1" applyAlignment="1">
      <alignment horizontal="center" vertical="center" wrapText="1"/>
    </xf>
    <xf numFmtId="0" fontId="22" fillId="17" borderId="1" xfId="0" applyFont="1" applyFill="1" applyBorder="1" applyAlignment="1">
      <alignment horizontal="center" vertical="center" wrapText="1"/>
    </xf>
    <xf numFmtId="0" fontId="25" fillId="17" borderId="1" xfId="0" applyFont="1" applyFill="1" applyBorder="1" applyAlignment="1">
      <alignment horizontal="center" vertical="center" textRotation="180" wrapText="1"/>
    </xf>
    <xf numFmtId="0" fontId="22" fillId="18" borderId="1" xfId="0" applyFont="1" applyFill="1" applyBorder="1" applyAlignment="1">
      <alignment horizontal="center" vertical="center" textRotation="180" wrapText="1"/>
    </xf>
    <xf numFmtId="0" fontId="25" fillId="18" borderId="1" xfId="0" applyFont="1" applyFill="1" applyBorder="1" applyAlignment="1">
      <alignment horizontal="center" vertical="center" textRotation="180" wrapText="1"/>
    </xf>
    <xf numFmtId="0" fontId="22" fillId="17" borderId="1" xfId="0" applyFont="1" applyFill="1" applyBorder="1" applyAlignment="1">
      <alignment vertical="center" textRotation="180" wrapText="1"/>
    </xf>
    <xf numFmtId="0" fontId="22" fillId="22" borderId="1" xfId="0" applyFont="1" applyFill="1" applyBorder="1" applyAlignment="1">
      <alignment horizontal="center" vertical="center" wrapText="1"/>
    </xf>
    <xf numFmtId="0" fontId="6" fillId="20" borderId="1" xfId="0" applyFont="1" applyFill="1" applyBorder="1"/>
    <xf numFmtId="0" fontId="22" fillId="17" borderId="1" xfId="0" applyFont="1" applyFill="1" applyBorder="1" applyAlignment="1">
      <alignment horizontal="center"/>
    </xf>
    <xf numFmtId="0" fontId="22" fillId="17" borderId="1" xfId="0" applyFont="1" applyFill="1" applyBorder="1"/>
    <xf numFmtId="0" fontId="22" fillId="16" borderId="1" xfId="0" applyFont="1" applyFill="1" applyBorder="1" applyAlignment="1">
      <alignment horizontal="center"/>
    </xf>
    <xf numFmtId="0" fontId="22" fillId="18" borderId="1" xfId="0" applyFont="1" applyFill="1" applyBorder="1" applyAlignment="1">
      <alignment horizontal="center"/>
    </xf>
    <xf numFmtId="0" fontId="22" fillId="20" borderId="1" xfId="0" applyFont="1" applyFill="1" applyBorder="1" applyAlignment="1">
      <alignment horizontal="center"/>
    </xf>
    <xf numFmtId="0" fontId="22" fillId="21" borderId="1" xfId="0" applyFont="1" applyFill="1" applyBorder="1" applyAlignment="1">
      <alignment horizontal="center"/>
    </xf>
    <xf numFmtId="0" fontId="22" fillId="0" borderId="1" xfId="0" applyFont="1" applyBorder="1"/>
    <xf numFmtId="0" fontId="6" fillId="0" borderId="1" xfId="0" applyFont="1" applyBorder="1"/>
    <xf numFmtId="0" fontId="22" fillId="17" borderId="0" xfId="0" applyFont="1" applyFill="1" applyBorder="1"/>
    <xf numFmtId="0" fontId="22" fillId="17" borderId="0" xfId="0" applyFont="1" applyFill="1" applyBorder="1" applyAlignment="1">
      <alignment horizontal="center"/>
    </xf>
    <xf numFmtId="0" fontId="26" fillId="23" borderId="0" xfId="0" applyFont="1" applyFill="1" applyBorder="1"/>
    <xf numFmtId="0" fontId="6" fillId="23" borderId="0" xfId="0" applyFont="1" applyFill="1" applyBorder="1"/>
    <xf numFmtId="0" fontId="6" fillId="18" borderId="0" xfId="0" applyFont="1" applyFill="1" applyBorder="1"/>
    <xf numFmtId="0" fontId="22" fillId="16" borderId="1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>
      <alignment horizontal="center"/>
    </xf>
    <xf numFmtId="0" fontId="22" fillId="17" borderId="1" xfId="0" applyFont="1" applyFill="1" applyBorder="1" applyAlignment="1">
      <alignment horizontal="center" vertical="center" wrapText="1"/>
    </xf>
    <xf numFmtId="0" fontId="22" fillId="17" borderId="1" xfId="0" applyFont="1" applyFill="1" applyBorder="1" applyAlignment="1">
      <alignment horizontal="center" vertical="center" textRotation="180" wrapText="1"/>
    </xf>
    <xf numFmtId="0" fontId="22" fillId="0" borderId="1" xfId="0" applyFont="1" applyBorder="1" applyAlignment="1">
      <alignment horizontal="center"/>
    </xf>
    <xf numFmtId="0" fontId="22" fillId="16" borderId="0" xfId="0" applyFont="1" applyFill="1" applyBorder="1" applyAlignment="1">
      <alignment horizontal="center"/>
    </xf>
    <xf numFmtId="0" fontId="22" fillId="18" borderId="0" xfId="0" applyFont="1" applyFill="1" applyBorder="1" applyAlignment="1">
      <alignment horizontal="center"/>
    </xf>
    <xf numFmtId="0" fontId="2" fillId="22" borderId="0" xfId="0" applyFont="1" applyFill="1" applyBorder="1" applyAlignment="1">
      <alignment horizontal="center"/>
    </xf>
    <xf numFmtId="0" fontId="22" fillId="20" borderId="0" xfId="0" applyFont="1" applyFill="1" applyBorder="1" applyAlignment="1">
      <alignment horizontal="center"/>
    </xf>
    <xf numFmtId="0" fontId="22" fillId="21" borderId="0" xfId="0" applyFont="1" applyFill="1" applyBorder="1" applyAlignment="1">
      <alignment horizontal="center"/>
    </xf>
    <xf numFmtId="0" fontId="22" fillId="17" borderId="1" xfId="0" applyFont="1" applyFill="1" applyBorder="1" applyAlignment="1">
      <alignment horizontal="center" vertical="center" wrapText="1"/>
    </xf>
    <xf numFmtId="0" fontId="22" fillId="24" borderId="1" xfId="0" applyFont="1" applyFill="1" applyBorder="1" applyAlignment="1">
      <alignment horizontal="center" vertical="center" textRotation="180" wrapText="1"/>
    </xf>
    <xf numFmtId="0" fontId="22" fillId="24" borderId="1" xfId="0" applyFont="1" applyFill="1" applyBorder="1" applyAlignment="1">
      <alignment horizontal="center"/>
    </xf>
    <xf numFmtId="0" fontId="22" fillId="16" borderId="2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22" fillId="17" borderId="2" xfId="0" applyFont="1" applyFill="1" applyBorder="1" applyAlignment="1">
      <alignment horizontal="center" vertical="center" wrapText="1"/>
    </xf>
    <xf numFmtId="0" fontId="25" fillId="17" borderId="2" xfId="0" applyFont="1" applyFill="1" applyBorder="1" applyAlignment="1">
      <alignment horizontal="center" vertical="center" textRotation="180" wrapText="1"/>
    </xf>
    <xf numFmtId="0" fontId="22" fillId="18" borderId="2" xfId="0" applyFont="1" applyFill="1" applyBorder="1" applyAlignment="1">
      <alignment horizontal="center" vertical="center" textRotation="180" wrapText="1"/>
    </xf>
    <xf numFmtId="0" fontId="22" fillId="16" borderId="2" xfId="0" applyFont="1" applyFill="1" applyBorder="1" applyAlignment="1">
      <alignment horizontal="center" vertical="center" textRotation="180" wrapText="1"/>
    </xf>
    <xf numFmtId="0" fontId="25" fillId="18" borderId="2" xfId="0" applyFont="1" applyFill="1" applyBorder="1" applyAlignment="1">
      <alignment horizontal="center" vertical="center" textRotation="180" wrapText="1"/>
    </xf>
    <xf numFmtId="0" fontId="22" fillId="24" borderId="2" xfId="0" applyFont="1" applyFill="1" applyBorder="1" applyAlignment="1">
      <alignment horizontal="center" vertical="center" wrapText="1"/>
    </xf>
    <xf numFmtId="0" fontId="22" fillId="17" borderId="2" xfId="0" applyFont="1" applyFill="1" applyBorder="1" applyAlignment="1">
      <alignment vertical="center" textRotation="180" wrapText="1"/>
    </xf>
    <xf numFmtId="0" fontId="22" fillId="22" borderId="2" xfId="0" applyFont="1" applyFill="1" applyBorder="1" applyAlignment="1">
      <alignment horizontal="center" vertical="center" wrapText="1"/>
    </xf>
    <xf numFmtId="0" fontId="6" fillId="20" borderId="2" xfId="0" applyFont="1" applyFill="1" applyBorder="1"/>
    <xf numFmtId="0" fontId="2" fillId="0" borderId="3" xfId="0" applyFont="1" applyBorder="1"/>
    <xf numFmtId="0" fontId="22" fillId="16" borderId="3" xfId="0" applyFont="1" applyFill="1" applyBorder="1" applyAlignment="1">
      <alignment horizontal="center"/>
    </xf>
    <xf numFmtId="0" fontId="22" fillId="17" borderId="3" xfId="0" applyFont="1" applyFill="1" applyBorder="1" applyAlignment="1">
      <alignment horizontal="center"/>
    </xf>
    <xf numFmtId="0" fontId="22" fillId="18" borderId="3" xfId="0" applyFont="1" applyFill="1" applyBorder="1" applyAlignment="1">
      <alignment horizontal="center"/>
    </xf>
    <xf numFmtId="0" fontId="22" fillId="24" borderId="3" xfId="0" applyFont="1" applyFill="1" applyBorder="1" applyAlignment="1">
      <alignment horizontal="center"/>
    </xf>
    <xf numFmtId="0" fontId="2" fillId="22" borderId="3" xfId="0" applyFont="1" applyFill="1" applyBorder="1" applyAlignment="1">
      <alignment horizontal="center"/>
    </xf>
    <xf numFmtId="0" fontId="22" fillId="20" borderId="3" xfId="0" applyFont="1" applyFill="1" applyBorder="1" applyAlignment="1">
      <alignment horizontal="center"/>
    </xf>
    <xf numFmtId="0" fontId="22" fillId="21" borderId="3" xfId="0" applyFont="1" applyFill="1" applyBorder="1" applyAlignment="1">
      <alignment horizontal="center"/>
    </xf>
    <xf numFmtId="0" fontId="22" fillId="17" borderId="8" xfId="0" applyFont="1" applyFill="1" applyBorder="1"/>
    <xf numFmtId="0" fontId="22" fillId="17" borderId="9" xfId="0" applyFont="1" applyFill="1" applyBorder="1" applyAlignment="1">
      <alignment horizontal="center"/>
    </xf>
    <xf numFmtId="0" fontId="22" fillId="17" borderId="9" xfId="0" applyFont="1" applyFill="1" applyBorder="1"/>
    <xf numFmtId="0" fontId="22" fillId="16" borderId="9" xfId="0" applyFont="1" applyFill="1" applyBorder="1" applyAlignment="1">
      <alignment horizontal="center"/>
    </xf>
    <xf numFmtId="0" fontId="22" fillId="18" borderId="9" xfId="0" applyFont="1" applyFill="1" applyBorder="1" applyAlignment="1">
      <alignment horizontal="center"/>
    </xf>
    <xf numFmtId="0" fontId="22" fillId="24" borderId="9" xfId="0" applyFont="1" applyFill="1" applyBorder="1" applyAlignment="1">
      <alignment horizontal="center"/>
    </xf>
    <xf numFmtId="0" fontId="2" fillId="22" borderId="9" xfId="0" applyFont="1" applyFill="1" applyBorder="1" applyAlignment="1">
      <alignment horizontal="center"/>
    </xf>
    <xf numFmtId="0" fontId="22" fillId="20" borderId="9" xfId="0" applyFont="1" applyFill="1" applyBorder="1" applyAlignment="1">
      <alignment horizontal="center"/>
    </xf>
    <xf numFmtId="0" fontId="22" fillId="21" borderId="40" xfId="0" applyFont="1" applyFill="1" applyBorder="1" applyAlignment="1">
      <alignment horizontal="center"/>
    </xf>
    <xf numFmtId="0" fontId="2" fillId="2" borderId="10" xfId="0" applyFont="1" applyFill="1" applyBorder="1"/>
    <xf numFmtId="0" fontId="22" fillId="21" borderId="30" xfId="0" applyFont="1" applyFill="1" applyBorder="1" applyAlignment="1">
      <alignment horizontal="center"/>
    </xf>
    <xf numFmtId="0" fontId="22" fillId="17" borderId="11" xfId="0" applyFont="1" applyFill="1" applyBorder="1"/>
    <xf numFmtId="0" fontId="22" fillId="17" borderId="12" xfId="0" applyFont="1" applyFill="1" applyBorder="1" applyAlignment="1">
      <alignment horizontal="center"/>
    </xf>
    <xf numFmtId="0" fontId="22" fillId="17" borderId="12" xfId="0" applyFont="1" applyFill="1" applyBorder="1"/>
    <xf numFmtId="0" fontId="22" fillId="16" borderId="12" xfId="0" applyFont="1" applyFill="1" applyBorder="1" applyAlignment="1">
      <alignment horizontal="center"/>
    </xf>
    <xf numFmtId="0" fontId="22" fillId="18" borderId="12" xfId="0" applyFont="1" applyFill="1" applyBorder="1" applyAlignment="1">
      <alignment horizontal="center"/>
    </xf>
    <xf numFmtId="0" fontId="22" fillId="24" borderId="12" xfId="0" applyFont="1" applyFill="1" applyBorder="1" applyAlignment="1">
      <alignment horizontal="center"/>
    </xf>
    <xf numFmtId="0" fontId="2" fillId="22" borderId="12" xfId="0" applyFont="1" applyFill="1" applyBorder="1" applyAlignment="1">
      <alignment horizontal="center"/>
    </xf>
    <xf numFmtId="0" fontId="22" fillId="20" borderId="12" xfId="0" applyFont="1" applyFill="1" applyBorder="1" applyAlignment="1">
      <alignment horizontal="center"/>
    </xf>
    <xf numFmtId="0" fontId="22" fillId="21" borderId="31" xfId="0" applyFont="1" applyFill="1" applyBorder="1" applyAlignment="1">
      <alignment horizontal="center"/>
    </xf>
    <xf numFmtId="0" fontId="22" fillId="17" borderId="3" xfId="0" applyFont="1" applyFill="1" applyBorder="1"/>
    <xf numFmtId="0" fontId="22" fillId="17" borderId="1" xfId="0" applyFont="1" applyFill="1" applyBorder="1" applyAlignment="1">
      <alignment horizontal="center" vertical="center" textRotation="180" wrapText="1"/>
    </xf>
    <xf numFmtId="0" fontId="22" fillId="17" borderId="1" xfId="0" applyFont="1" applyFill="1" applyBorder="1" applyAlignment="1">
      <alignment horizontal="center" vertical="center" wrapText="1"/>
    </xf>
    <xf numFmtId="0" fontId="22" fillId="16" borderId="2" xfId="0" applyFont="1" applyFill="1" applyBorder="1" applyAlignment="1">
      <alignment horizontal="center" vertical="center" wrapText="1"/>
    </xf>
    <xf numFmtId="0" fontId="22" fillId="25" borderId="1" xfId="0" applyFont="1" applyFill="1" applyBorder="1" applyAlignment="1">
      <alignment horizontal="center" vertical="center" textRotation="180" wrapText="1"/>
    </xf>
    <xf numFmtId="0" fontId="22" fillId="25" borderId="2" xfId="0" applyFont="1" applyFill="1" applyBorder="1" applyAlignment="1">
      <alignment horizontal="center" vertical="center" wrapText="1"/>
    </xf>
    <xf numFmtId="0" fontId="22" fillId="25" borderId="1" xfId="0" applyFont="1" applyFill="1" applyBorder="1" applyAlignment="1">
      <alignment horizontal="center"/>
    </xf>
    <xf numFmtId="0" fontId="22" fillId="25" borderId="3" xfId="0" applyFont="1" applyFill="1" applyBorder="1" applyAlignment="1">
      <alignment horizontal="center"/>
    </xf>
    <xf numFmtId="0" fontId="22" fillId="25" borderId="9" xfId="0" applyFont="1" applyFill="1" applyBorder="1" applyAlignment="1">
      <alignment horizontal="center"/>
    </xf>
    <xf numFmtId="0" fontId="22" fillId="17" borderId="10" xfId="0" applyFont="1" applyFill="1" applyBorder="1"/>
    <xf numFmtId="0" fontId="22" fillId="25" borderId="12" xfId="0" applyFont="1" applyFill="1" applyBorder="1" applyAlignment="1">
      <alignment horizontal="center"/>
    </xf>
    <xf numFmtId="0" fontId="22" fillId="16" borderId="2" xfId="0" applyFont="1" applyFill="1" applyBorder="1" applyAlignment="1">
      <alignment horizontal="center" vertical="center" wrapText="1"/>
    </xf>
    <xf numFmtId="0" fontId="22" fillId="17" borderId="1" xfId="0" applyFont="1" applyFill="1" applyBorder="1" applyAlignment="1">
      <alignment horizontal="center" vertical="center" wrapText="1"/>
    </xf>
    <xf numFmtId="0" fontId="22" fillId="17" borderId="1" xfId="0" applyFont="1" applyFill="1" applyBorder="1" applyAlignment="1">
      <alignment horizontal="center" vertical="center" textRotation="180" wrapText="1"/>
    </xf>
    <xf numFmtId="0" fontId="22" fillId="20" borderId="2" xfId="0" applyFont="1" applyFill="1" applyBorder="1" applyAlignment="1">
      <alignment horizontal="center"/>
    </xf>
    <xf numFmtId="0" fontId="22" fillId="21" borderId="2" xfId="0" applyFont="1" applyFill="1" applyBorder="1" applyAlignment="1">
      <alignment horizontal="center"/>
    </xf>
    <xf numFmtId="0" fontId="2" fillId="22" borderId="5" xfId="0" applyFont="1" applyFill="1" applyBorder="1" applyAlignment="1">
      <alignment horizontal="center"/>
    </xf>
    <xf numFmtId="0" fontId="27" fillId="23" borderId="0" xfId="0" applyFont="1" applyFill="1" applyBorder="1"/>
    <xf numFmtId="0" fontId="28" fillId="23" borderId="0" xfId="0" applyFont="1" applyFill="1" applyBorder="1"/>
    <xf numFmtId="0" fontId="28" fillId="18" borderId="0" xfId="0" applyFont="1" applyFill="1" applyBorder="1"/>
    <xf numFmtId="0" fontId="22" fillId="17" borderId="1" xfId="0" applyFont="1" applyFill="1" applyBorder="1" applyAlignment="1">
      <alignment horizontal="center" vertical="center" textRotation="180" wrapText="1"/>
    </xf>
    <xf numFmtId="0" fontId="2" fillId="2" borderId="8" xfId="0" applyFont="1" applyFill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22" fillId="17" borderId="1" xfId="0" applyFont="1" applyFill="1" applyBorder="1" applyAlignment="1">
      <alignment horizontal="center" vertical="center" textRotation="180" wrapText="1"/>
    </xf>
    <xf numFmtId="0" fontId="22" fillId="17" borderId="1" xfId="0" applyFont="1" applyFill="1" applyBorder="1" applyAlignment="1">
      <alignment horizontal="center" vertical="center" wrapText="1"/>
    </xf>
    <xf numFmtId="0" fontId="22" fillId="16" borderId="2" xfId="0" applyFont="1" applyFill="1" applyBorder="1" applyAlignment="1">
      <alignment horizontal="center" vertical="center" wrapText="1"/>
    </xf>
    <xf numFmtId="0" fontId="25" fillId="26" borderId="2" xfId="0" applyFont="1" applyFill="1" applyBorder="1" applyAlignment="1">
      <alignment horizontal="center" vertical="center" textRotation="180" wrapText="1"/>
    </xf>
    <xf numFmtId="0" fontId="22" fillId="26" borderId="1" xfId="0" applyFont="1" applyFill="1" applyBorder="1" applyAlignment="1">
      <alignment horizontal="center"/>
    </xf>
    <xf numFmtId="0" fontId="22" fillId="26" borderId="3" xfId="0" applyFont="1" applyFill="1" applyBorder="1" applyAlignment="1">
      <alignment horizontal="center"/>
    </xf>
    <xf numFmtId="0" fontId="22" fillId="26" borderId="9" xfId="0" applyFont="1" applyFill="1" applyBorder="1" applyAlignment="1">
      <alignment horizontal="center"/>
    </xf>
    <xf numFmtId="0" fontId="22" fillId="16" borderId="43" xfId="0" applyFont="1" applyFill="1" applyBorder="1" applyAlignment="1">
      <alignment horizontal="center"/>
    </xf>
    <xf numFmtId="0" fontId="22" fillId="17" borderId="43" xfId="0" applyFont="1" applyFill="1" applyBorder="1" applyAlignment="1">
      <alignment horizontal="center"/>
    </xf>
    <xf numFmtId="0" fontId="22" fillId="18" borderId="43" xfId="0" applyFont="1" applyFill="1" applyBorder="1" applyAlignment="1">
      <alignment horizontal="center"/>
    </xf>
    <xf numFmtId="0" fontId="22" fillId="26" borderId="43" xfId="0" applyFont="1" applyFill="1" applyBorder="1" applyAlignment="1">
      <alignment horizontal="center"/>
    </xf>
    <xf numFmtId="0" fontId="22" fillId="25" borderId="43" xfId="0" applyFont="1" applyFill="1" applyBorder="1" applyAlignment="1">
      <alignment horizontal="center"/>
    </xf>
    <xf numFmtId="0" fontId="2" fillId="22" borderId="43" xfId="0" applyFont="1" applyFill="1" applyBorder="1" applyAlignment="1">
      <alignment horizontal="center"/>
    </xf>
    <xf numFmtId="0" fontId="22" fillId="20" borderId="43" xfId="0" applyFont="1" applyFill="1" applyBorder="1" applyAlignment="1">
      <alignment horizontal="center"/>
    </xf>
    <xf numFmtId="0" fontId="25" fillId="25" borderId="2" xfId="0" applyFont="1" applyFill="1" applyBorder="1" applyAlignment="1">
      <alignment horizontal="center" vertical="center" textRotation="180" wrapText="1"/>
    </xf>
    <xf numFmtId="0" fontId="22" fillId="17" borderId="1" xfId="0" applyFont="1" applyFill="1" applyBorder="1" applyAlignment="1">
      <alignment horizontal="center" vertical="center" textRotation="180" wrapText="1"/>
    </xf>
    <xf numFmtId="0" fontId="2" fillId="2" borderId="42" xfId="0" applyFont="1" applyFill="1" applyBorder="1"/>
    <xf numFmtId="0" fontId="2" fillId="2" borderId="43" xfId="0" applyFont="1" applyFill="1" applyBorder="1" applyAlignment="1">
      <alignment horizontal="center"/>
    </xf>
    <xf numFmtId="0" fontId="2" fillId="2" borderId="43" xfId="0" applyFont="1" applyFill="1" applyBorder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2" fillId="17" borderId="1" xfId="0" applyFont="1" applyFill="1" applyBorder="1" applyAlignment="1">
      <alignment horizontal="left"/>
    </xf>
    <xf numFmtId="0" fontId="12" fillId="16" borderId="1" xfId="0" applyFont="1" applyFill="1" applyBorder="1" applyAlignment="1">
      <alignment horizontal="center" vertical="center" textRotation="180" wrapText="1"/>
    </xf>
    <xf numFmtId="0" fontId="18" fillId="17" borderId="1" xfId="0" applyFont="1" applyFill="1" applyBorder="1" applyAlignment="1">
      <alignment horizontal="center" vertical="center" textRotation="180" wrapText="1"/>
    </xf>
    <xf numFmtId="0" fontId="12" fillId="17" borderId="1" xfId="0" applyFont="1" applyFill="1" applyBorder="1" applyAlignment="1">
      <alignment vertical="center" textRotation="180" wrapText="1"/>
    </xf>
    <xf numFmtId="0" fontId="12" fillId="17" borderId="44" xfId="0" applyFont="1" applyFill="1" applyBorder="1" applyAlignment="1">
      <alignment vertical="center" textRotation="180" wrapText="1"/>
    </xf>
    <xf numFmtId="0" fontId="18" fillId="19" borderId="1" xfId="0" applyFont="1" applyFill="1" applyBorder="1" applyAlignment="1">
      <alignment horizontal="center" vertical="center" textRotation="180" wrapText="1"/>
    </xf>
    <xf numFmtId="0" fontId="18" fillId="16" borderId="1" xfId="0" applyFont="1" applyFill="1" applyBorder="1" applyAlignment="1">
      <alignment horizontal="center" vertical="center" textRotation="180" wrapText="1"/>
    </xf>
    <xf numFmtId="0" fontId="12" fillId="16" borderId="1" xfId="0" applyFont="1" applyFill="1" applyBorder="1" applyAlignment="1">
      <alignment vertical="center" textRotation="180" wrapText="1"/>
    </xf>
    <xf numFmtId="0" fontId="22" fillId="19" borderId="1" xfId="0" applyFont="1" applyFill="1" applyBorder="1" applyAlignment="1">
      <alignment horizontal="center"/>
    </xf>
    <xf numFmtId="0" fontId="22" fillId="27" borderId="1" xfId="0" applyFont="1" applyFill="1" applyBorder="1" applyAlignment="1">
      <alignment horizontal="center"/>
    </xf>
    <xf numFmtId="0" fontId="22" fillId="28" borderId="1" xfId="0" applyFont="1" applyFill="1" applyBorder="1" applyAlignment="1">
      <alignment horizontal="center"/>
    </xf>
    <xf numFmtId="0" fontId="3" fillId="0" borderId="0" xfId="0" applyFont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2" fillId="16" borderId="2" xfId="0" applyFont="1" applyFill="1" applyBorder="1" applyAlignment="1">
      <alignment horizontal="center" vertical="center" wrapText="1"/>
    </xf>
    <xf numFmtId="0" fontId="22" fillId="25" borderId="2" xfId="0" applyFont="1" applyFill="1" applyBorder="1" applyAlignment="1">
      <alignment horizontal="center" vertical="center" textRotation="180" wrapText="1"/>
    </xf>
    <xf numFmtId="0" fontId="22" fillId="19" borderId="2" xfId="0" applyFont="1" applyFill="1" applyBorder="1" applyAlignment="1">
      <alignment horizontal="center" vertical="center" textRotation="180" wrapText="1"/>
    </xf>
    <xf numFmtId="0" fontId="22" fillId="24" borderId="2" xfId="0" applyFont="1" applyFill="1" applyBorder="1" applyAlignment="1">
      <alignment horizontal="center" vertical="center" textRotation="180" wrapText="1"/>
    </xf>
    <xf numFmtId="0" fontId="22" fillId="17" borderId="2" xfId="0" applyFont="1" applyFill="1" applyBorder="1" applyAlignment="1">
      <alignment horizontal="center" vertical="center" textRotation="180" wrapText="1"/>
    </xf>
    <xf numFmtId="0" fontId="0" fillId="0" borderId="2" xfId="0" applyBorder="1"/>
    <xf numFmtId="0" fontId="22" fillId="19" borderId="2" xfId="0" applyFont="1" applyFill="1" applyBorder="1" applyAlignment="1">
      <alignment horizontal="center" vertical="center" wrapText="1"/>
    </xf>
    <xf numFmtId="0" fontId="22" fillId="27" borderId="2" xfId="0" applyFont="1" applyFill="1" applyBorder="1" applyAlignment="1">
      <alignment horizontal="center" vertical="center" wrapText="1"/>
    </xf>
    <xf numFmtId="0" fontId="6" fillId="28" borderId="2" xfId="0" applyFont="1" applyFill="1" applyBorder="1"/>
    <xf numFmtId="0" fontId="22" fillId="19" borderId="3" xfId="0" applyFont="1" applyFill="1" applyBorder="1" applyAlignment="1">
      <alignment horizontal="center"/>
    </xf>
    <xf numFmtId="0" fontId="0" fillId="0" borderId="3" xfId="0" applyBorder="1"/>
    <xf numFmtId="0" fontId="22" fillId="27" borderId="3" xfId="0" applyFont="1" applyFill="1" applyBorder="1" applyAlignment="1">
      <alignment horizontal="center"/>
    </xf>
    <xf numFmtId="0" fontId="22" fillId="28" borderId="3" xfId="0" applyFont="1" applyFill="1" applyBorder="1" applyAlignment="1">
      <alignment horizontal="center"/>
    </xf>
    <xf numFmtId="0" fontId="2" fillId="0" borderId="8" xfId="0" applyFont="1" applyBorder="1"/>
    <xf numFmtId="0" fontId="22" fillId="19" borderId="9" xfId="0" applyFont="1" applyFill="1" applyBorder="1" applyAlignment="1">
      <alignment horizontal="center"/>
    </xf>
    <xf numFmtId="0" fontId="0" fillId="0" borderId="9" xfId="0" applyBorder="1"/>
    <xf numFmtId="0" fontId="22" fillId="27" borderId="9" xfId="0" applyFont="1" applyFill="1" applyBorder="1" applyAlignment="1">
      <alignment horizontal="center"/>
    </xf>
    <xf numFmtId="0" fontId="22" fillId="28" borderId="9" xfId="0" applyFont="1" applyFill="1" applyBorder="1" applyAlignment="1">
      <alignment horizontal="center"/>
    </xf>
    <xf numFmtId="0" fontId="22" fillId="16" borderId="40" xfId="0" applyFont="1" applyFill="1" applyBorder="1" applyAlignment="1">
      <alignment horizontal="center"/>
    </xf>
    <xf numFmtId="0" fontId="22" fillId="16" borderId="30" xfId="0" applyFont="1" applyFill="1" applyBorder="1" applyAlignment="1">
      <alignment horizontal="center"/>
    </xf>
    <xf numFmtId="0" fontId="2" fillId="2" borderId="11" xfId="0" applyFont="1" applyFill="1" applyBorder="1"/>
    <xf numFmtId="0" fontId="22" fillId="19" borderId="12" xfId="0" applyFont="1" applyFill="1" applyBorder="1" applyAlignment="1">
      <alignment horizontal="center"/>
    </xf>
    <xf numFmtId="0" fontId="22" fillId="26" borderId="12" xfId="0" applyFont="1" applyFill="1" applyBorder="1" applyAlignment="1">
      <alignment horizontal="center"/>
    </xf>
    <xf numFmtId="0" fontId="0" fillId="0" borderId="12" xfId="0" applyBorder="1"/>
    <xf numFmtId="0" fontId="22" fillId="27" borderId="12" xfId="0" applyFont="1" applyFill="1" applyBorder="1" applyAlignment="1">
      <alignment horizontal="center"/>
    </xf>
    <xf numFmtId="0" fontId="22" fillId="28" borderId="12" xfId="0" applyFont="1" applyFill="1" applyBorder="1" applyAlignment="1">
      <alignment horizontal="center"/>
    </xf>
    <xf numFmtId="0" fontId="22" fillId="16" borderId="31" xfId="0" applyFont="1" applyFill="1" applyBorder="1" applyAlignment="1">
      <alignment horizontal="center"/>
    </xf>
    <xf numFmtId="0" fontId="22" fillId="16" borderId="2" xfId="0" applyFont="1" applyFill="1" applyBorder="1" applyAlignment="1">
      <alignment horizontal="center" vertical="center" wrapText="1"/>
    </xf>
    <xf numFmtId="0" fontId="22" fillId="25" borderId="2" xfId="0" applyFont="1" applyFill="1" applyBorder="1" applyAlignment="1">
      <alignment horizontal="center" vertical="center" textRotation="180" wrapText="1"/>
    </xf>
    <xf numFmtId="0" fontId="3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textRotation="180" wrapText="1"/>
    </xf>
    <xf numFmtId="0" fontId="2" fillId="5" borderId="3" xfId="0" applyFont="1" applyFill="1" applyBorder="1" applyAlignment="1">
      <alignment horizontal="center" vertical="center" textRotation="180" wrapText="1"/>
    </xf>
    <xf numFmtId="0" fontId="2" fillId="5" borderId="2" xfId="0" applyFont="1" applyFill="1" applyBorder="1" applyAlignment="1">
      <alignment horizontal="center" vertical="center" textRotation="179" wrapText="1"/>
    </xf>
    <xf numFmtId="0" fontId="2" fillId="5" borderId="3" xfId="0" applyFont="1" applyFill="1" applyBorder="1" applyAlignment="1">
      <alignment horizontal="center" vertical="center" textRotation="179" wrapText="1"/>
    </xf>
    <xf numFmtId="0" fontId="1" fillId="0" borderId="0" xfId="0" applyFont="1" applyAlignment="1">
      <alignment horizontal="center" wrapText="1"/>
    </xf>
    <xf numFmtId="0" fontId="2" fillId="5" borderId="1" xfId="0" applyFont="1" applyFill="1" applyBorder="1" applyAlignment="1">
      <alignment horizontal="center" vertical="center" textRotation="180" wrapText="1"/>
    </xf>
    <xf numFmtId="0" fontId="2" fillId="3" borderId="1" xfId="0" applyFont="1" applyFill="1" applyBorder="1" applyAlignment="1">
      <alignment horizontal="center" vertical="center" textRotation="180" wrapText="1"/>
    </xf>
    <xf numFmtId="0" fontId="2" fillId="4" borderId="1" xfId="0" applyFont="1" applyFill="1" applyBorder="1" applyAlignment="1">
      <alignment horizontal="center" vertical="center" textRotation="180" wrapText="1"/>
    </xf>
    <xf numFmtId="0" fontId="2" fillId="6" borderId="1" xfId="0" applyFont="1" applyFill="1" applyBorder="1" applyAlignment="1">
      <alignment horizontal="center" vertical="center" textRotation="180" wrapText="1"/>
    </xf>
    <xf numFmtId="0" fontId="1" fillId="0" borderId="4" xfId="0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textRotation="180" wrapText="1"/>
    </xf>
    <xf numFmtId="0" fontId="2" fillId="7" borderId="3" xfId="0" applyFont="1" applyFill="1" applyBorder="1" applyAlignment="1">
      <alignment horizontal="center" vertical="center" textRotation="180" wrapText="1"/>
    </xf>
    <xf numFmtId="0" fontId="2" fillId="7" borderId="22" xfId="0" applyFont="1" applyFill="1" applyBorder="1" applyAlignment="1">
      <alignment horizontal="center" vertical="center" textRotation="180" wrapText="1"/>
    </xf>
    <xf numFmtId="0" fontId="2" fillId="7" borderId="23" xfId="0" applyFont="1" applyFill="1" applyBorder="1" applyAlignment="1">
      <alignment horizontal="center" vertical="center" textRotation="180" wrapText="1"/>
    </xf>
    <xf numFmtId="0" fontId="2" fillId="7" borderId="1" xfId="0" applyFont="1" applyFill="1" applyBorder="1" applyAlignment="1">
      <alignment horizontal="center" vertical="center" textRotation="180" wrapText="1"/>
    </xf>
    <xf numFmtId="0" fontId="2" fillId="8" borderId="32" xfId="0" applyFont="1" applyFill="1" applyBorder="1" applyAlignment="1">
      <alignment horizontal="center" vertical="center" wrapText="1"/>
    </xf>
    <xf numFmtId="0" fontId="2" fillId="8" borderId="3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2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textRotation="180" wrapText="1"/>
    </xf>
    <xf numFmtId="0" fontId="2" fillId="5" borderId="27" xfId="0" applyFont="1" applyFill="1" applyBorder="1" applyAlignment="1">
      <alignment horizontal="center" vertical="center" textRotation="180" wrapText="1"/>
    </xf>
    <xf numFmtId="0" fontId="8" fillId="12" borderId="1" xfId="0" applyFont="1" applyFill="1" applyBorder="1" applyAlignment="1">
      <alignment horizontal="center" vertical="center" textRotation="180" wrapText="1"/>
    </xf>
    <xf numFmtId="0" fontId="12" fillId="7" borderId="1" xfId="0" applyFont="1" applyFill="1" applyBorder="1" applyAlignment="1">
      <alignment horizontal="center" vertical="center" textRotation="180" wrapText="1"/>
    </xf>
    <xf numFmtId="0" fontId="8" fillId="7" borderId="1" xfId="0" applyFont="1" applyFill="1" applyBorder="1" applyAlignment="1">
      <alignment horizontal="center" vertical="center" textRotation="180" wrapText="1"/>
    </xf>
    <xf numFmtId="0" fontId="8" fillId="7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textRotation="180" wrapText="1"/>
    </xf>
    <xf numFmtId="0" fontId="12" fillId="14" borderId="5" xfId="0" applyFont="1" applyFill="1" applyBorder="1" applyAlignment="1">
      <alignment horizontal="center" vertical="center" wrapText="1"/>
    </xf>
    <xf numFmtId="0" fontId="12" fillId="14" borderId="6" xfId="0" applyFont="1" applyFill="1" applyBorder="1" applyAlignment="1">
      <alignment horizontal="center" vertical="center" wrapText="1"/>
    </xf>
    <xf numFmtId="0" fontId="12" fillId="14" borderId="7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textRotation="180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textRotation="180" wrapText="1"/>
    </xf>
    <xf numFmtId="0" fontId="11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22" fillId="16" borderId="2" xfId="0" applyFont="1" applyFill="1" applyBorder="1" applyAlignment="1">
      <alignment horizontal="center" vertical="center" wrapText="1"/>
    </xf>
    <xf numFmtId="0" fontId="22" fillId="16" borderId="3" xfId="0" applyFont="1" applyFill="1" applyBorder="1" applyAlignment="1">
      <alignment horizontal="center" vertical="center" wrapText="1"/>
    </xf>
    <xf numFmtId="0" fontId="22" fillId="16" borderId="1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/>
    </xf>
    <xf numFmtId="0" fontId="22" fillId="15" borderId="1" xfId="0" applyFont="1" applyFill="1" applyBorder="1" applyAlignment="1">
      <alignment horizontal="center" vertical="center" wrapText="1"/>
    </xf>
    <xf numFmtId="0" fontId="22" fillId="17" borderId="1" xfId="0" applyFon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horizontal="center" vertical="center" wrapText="1"/>
    </xf>
    <xf numFmtId="0" fontId="22" fillId="21" borderId="1" xfId="0" applyFont="1" applyFill="1" applyBorder="1" applyAlignment="1">
      <alignment horizontal="center" vertical="center" textRotation="180" wrapText="1"/>
    </xf>
    <xf numFmtId="0" fontId="22" fillId="17" borderId="1" xfId="0" applyFont="1" applyFill="1" applyBorder="1" applyAlignment="1">
      <alignment horizontal="center" vertical="center" textRotation="180" wrapText="1"/>
    </xf>
    <xf numFmtId="0" fontId="22" fillId="18" borderId="1" xfId="0" applyFont="1" applyFill="1" applyBorder="1" applyAlignment="1">
      <alignment horizontal="center" vertical="center" textRotation="180" wrapText="1"/>
    </xf>
    <xf numFmtId="0" fontId="22" fillId="20" borderId="1" xfId="0" applyFont="1" applyFill="1" applyBorder="1" applyAlignment="1">
      <alignment horizontal="center" vertical="center" textRotation="180" wrapText="1"/>
    </xf>
    <xf numFmtId="0" fontId="23" fillId="17" borderId="1" xfId="0" applyFont="1" applyFill="1" applyBorder="1" applyAlignment="1">
      <alignment horizontal="center" vertical="center" wrapText="1"/>
    </xf>
    <xf numFmtId="0" fontId="12" fillId="17" borderId="1" xfId="0" applyFont="1" applyFill="1" applyBorder="1" applyAlignment="1">
      <alignment horizontal="center" vertical="center" textRotation="180" wrapText="1"/>
    </xf>
    <xf numFmtId="0" fontId="22" fillId="19" borderId="1" xfId="0" applyFont="1" applyFill="1" applyBorder="1" applyAlignment="1">
      <alignment horizontal="center" vertical="center" textRotation="180" wrapText="1"/>
    </xf>
    <xf numFmtId="0" fontId="12" fillId="24" borderId="1" xfId="0" applyFont="1" applyFill="1" applyBorder="1" applyAlignment="1">
      <alignment horizontal="center" vertical="center" textRotation="180" wrapText="1"/>
    </xf>
    <xf numFmtId="0" fontId="23" fillId="24" borderId="1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 wrapText="1"/>
    </xf>
    <xf numFmtId="0" fontId="12" fillId="25" borderId="1" xfId="0" applyFont="1" applyFill="1" applyBorder="1" applyAlignment="1">
      <alignment horizontal="center" vertical="center" textRotation="180" wrapText="1"/>
    </xf>
    <xf numFmtId="0" fontId="22" fillId="25" borderId="22" xfId="0" applyFont="1" applyFill="1" applyBorder="1" applyAlignment="1">
      <alignment horizontal="center" vertical="center" wrapText="1"/>
    </xf>
    <xf numFmtId="0" fontId="22" fillId="25" borderId="21" xfId="0" applyFont="1" applyFill="1" applyBorder="1" applyAlignment="1">
      <alignment horizontal="center" vertical="center" wrapText="1"/>
    </xf>
    <xf numFmtId="0" fontId="22" fillId="25" borderId="2" xfId="0" applyFont="1" applyFill="1" applyBorder="1" applyAlignment="1">
      <alignment horizontal="center" vertical="center" textRotation="180" wrapText="1"/>
    </xf>
    <xf numFmtId="0" fontId="22" fillId="25" borderId="3" xfId="0" applyFont="1" applyFill="1" applyBorder="1" applyAlignment="1">
      <alignment horizontal="center" vertical="center" textRotation="180" wrapText="1"/>
    </xf>
    <xf numFmtId="0" fontId="22" fillId="17" borderId="5" xfId="0" applyFont="1" applyFill="1" applyBorder="1" applyAlignment="1">
      <alignment horizontal="center" vertical="center" wrapText="1"/>
    </xf>
    <xf numFmtId="0" fontId="22" fillId="17" borderId="7" xfId="0" applyFont="1" applyFill="1" applyBorder="1" applyAlignment="1">
      <alignment horizontal="center" vertical="center" wrapText="1"/>
    </xf>
    <xf numFmtId="0" fontId="12" fillId="16" borderId="5" xfId="0" applyFont="1" applyFill="1" applyBorder="1" applyAlignment="1">
      <alignment horizontal="center" vertical="center" wrapText="1"/>
    </xf>
    <xf numFmtId="0" fontId="12" fillId="16" borderId="7" xfId="0" applyFont="1" applyFill="1" applyBorder="1" applyAlignment="1">
      <alignment horizontal="center" vertical="center" wrapText="1"/>
    </xf>
    <xf numFmtId="0" fontId="12" fillId="16" borderId="2" xfId="0" applyFont="1" applyFill="1" applyBorder="1" applyAlignment="1">
      <alignment horizontal="center" vertical="center" wrapText="1"/>
    </xf>
    <xf numFmtId="0" fontId="12" fillId="16" borderId="3" xfId="0" applyFont="1" applyFill="1" applyBorder="1" applyAlignment="1">
      <alignment horizontal="center" vertical="center" wrapText="1"/>
    </xf>
    <xf numFmtId="0" fontId="12" fillId="25" borderId="2" xfId="0" applyFont="1" applyFill="1" applyBorder="1" applyAlignment="1">
      <alignment horizontal="center" vertical="center" textRotation="180" wrapText="1"/>
    </xf>
    <xf numFmtId="0" fontId="12" fillId="25" borderId="3" xfId="0" applyFont="1" applyFill="1" applyBorder="1" applyAlignment="1">
      <alignment horizontal="center" vertical="center" textRotation="180" wrapText="1"/>
    </xf>
    <xf numFmtId="0" fontId="12" fillId="17" borderId="5" xfId="0" applyFont="1" applyFill="1" applyBorder="1" applyAlignment="1">
      <alignment horizontal="center" vertical="center" wrapText="1"/>
    </xf>
    <xf numFmtId="0" fontId="12" fillId="17" borderId="7" xfId="0" applyFont="1" applyFill="1" applyBorder="1" applyAlignment="1">
      <alignment horizontal="center" vertical="center" wrapText="1"/>
    </xf>
    <xf numFmtId="0" fontId="12" fillId="25" borderId="5" xfId="0" applyFont="1" applyFill="1" applyBorder="1" applyAlignment="1">
      <alignment horizontal="center" vertical="center" wrapText="1"/>
    </xf>
    <xf numFmtId="0" fontId="12" fillId="25" borderId="7" xfId="0" applyFont="1" applyFill="1" applyBorder="1" applyAlignment="1">
      <alignment horizontal="center" vertical="center" wrapText="1"/>
    </xf>
    <xf numFmtId="0" fontId="12" fillId="17" borderId="1" xfId="0" applyFont="1" applyFill="1" applyBorder="1" applyAlignment="1">
      <alignment horizontal="center" vertical="center" wrapText="1"/>
    </xf>
    <xf numFmtId="0" fontId="12" fillId="19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 wrapText="1"/>
    </xf>
    <xf numFmtId="0" fontId="12" fillId="17" borderId="2" xfId="0" applyFont="1" applyFill="1" applyBorder="1" applyAlignment="1">
      <alignment horizontal="center" vertical="center" textRotation="180" wrapText="1"/>
    </xf>
    <xf numFmtId="0" fontId="12" fillId="17" borderId="3" xfId="0" applyFont="1" applyFill="1" applyBorder="1" applyAlignment="1">
      <alignment horizontal="center" vertical="center" textRotation="180" wrapText="1"/>
    </xf>
    <xf numFmtId="0" fontId="22" fillId="16" borderId="1" xfId="0" applyFont="1" applyFill="1" applyBorder="1" applyAlignment="1">
      <alignment horizontal="center" vertical="center" textRotation="180" wrapText="1"/>
    </xf>
    <xf numFmtId="0" fontId="3" fillId="0" borderId="2" xfId="0" applyFont="1" applyBorder="1" applyAlignment="1">
      <alignment horizontal="center" vertical="center" textRotation="180"/>
    </xf>
    <xf numFmtId="0" fontId="3" fillId="0" borderId="3" xfId="0" applyFont="1" applyBorder="1" applyAlignment="1">
      <alignment horizontal="center" vertical="center" textRotation="180"/>
    </xf>
    <xf numFmtId="0" fontId="12" fillId="19" borderId="2" xfId="0" applyFont="1" applyFill="1" applyBorder="1" applyAlignment="1">
      <alignment horizontal="center" vertical="center" textRotation="180" wrapText="1"/>
    </xf>
    <xf numFmtId="0" fontId="12" fillId="19" borderId="3" xfId="0" applyFont="1" applyFill="1" applyBorder="1" applyAlignment="1">
      <alignment horizontal="center" vertical="center" textRotation="180" wrapText="1"/>
    </xf>
    <xf numFmtId="0" fontId="12" fillId="19" borderId="5" xfId="0" applyFont="1" applyFill="1" applyBorder="1" applyAlignment="1">
      <alignment horizontal="center" vertical="center" wrapText="1"/>
    </xf>
    <xf numFmtId="0" fontId="12" fillId="19" borderId="7" xfId="0" applyFont="1" applyFill="1" applyBorder="1" applyAlignment="1">
      <alignment horizontal="center" vertical="center" wrapText="1"/>
    </xf>
    <xf numFmtId="0" fontId="22" fillId="27" borderId="1" xfId="0" applyFont="1" applyFill="1" applyBorder="1" applyAlignment="1">
      <alignment horizontal="center" vertical="center" textRotation="180" wrapText="1"/>
    </xf>
    <xf numFmtId="0" fontId="22" fillId="28" borderId="1" xfId="0" applyFont="1" applyFill="1" applyBorder="1" applyAlignment="1">
      <alignment horizontal="center" vertical="center" textRotation="180" wrapText="1"/>
    </xf>
    <xf numFmtId="0" fontId="22" fillId="16" borderId="5" xfId="0" applyFont="1" applyFill="1" applyBorder="1" applyAlignment="1">
      <alignment horizontal="center"/>
    </xf>
    <xf numFmtId="0" fontId="22" fillId="25" borderId="7" xfId="0" applyFont="1" applyFill="1" applyBorder="1" applyAlignment="1">
      <alignment horizontal="center"/>
    </xf>
    <xf numFmtId="0" fontId="22" fillId="16" borderId="18" xfId="0" applyFont="1" applyFill="1" applyBorder="1" applyAlignment="1">
      <alignment horizontal="center"/>
    </xf>
    <xf numFmtId="0" fontId="22" fillId="16" borderId="19" xfId="0" applyFont="1" applyFill="1" applyBorder="1" applyAlignment="1">
      <alignment horizontal="center"/>
    </xf>
    <xf numFmtId="0" fontId="22" fillId="16" borderId="2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zoomScale="80" zoomScaleNormal="80" workbookViewId="0">
      <selection sqref="A1:W41"/>
    </sheetView>
  </sheetViews>
  <sheetFormatPr defaultRowHeight="15" x14ac:dyDescent="0.25"/>
  <cols>
    <col min="1" max="1" width="4.28515625" customWidth="1"/>
    <col min="2" max="2" width="21.28515625" customWidth="1"/>
    <col min="3" max="3" width="5.140625" customWidth="1"/>
    <col min="4" max="4" width="7.28515625" customWidth="1"/>
    <col min="5" max="5" width="16.140625" customWidth="1"/>
    <col min="6" max="9" width="4.7109375" customWidth="1"/>
    <col min="10" max="10" width="4.7109375" style="1" customWidth="1"/>
    <col min="11" max="17" width="4.7109375" customWidth="1"/>
    <col min="18" max="18" width="6" customWidth="1"/>
    <col min="19" max="23" width="4.7109375" customWidth="1"/>
  </cols>
  <sheetData>
    <row r="1" spans="1:23" ht="18.75" customHeight="1" x14ac:dyDescent="0.3">
      <c r="A1" s="422" t="s">
        <v>12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</row>
    <row r="2" spans="1:23" ht="18.75" customHeight="1" x14ac:dyDescent="0.3">
      <c r="A2" s="422" t="s">
        <v>28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2"/>
      <c r="W2" s="422"/>
    </row>
    <row r="3" spans="1:23" ht="18.75" x14ac:dyDescent="0.3">
      <c r="A3" s="427" t="s">
        <v>27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</row>
    <row r="4" spans="1:23" ht="29.25" customHeight="1" x14ac:dyDescent="0.25">
      <c r="A4" s="428" t="s">
        <v>0</v>
      </c>
      <c r="B4" s="428" t="s">
        <v>1</v>
      </c>
      <c r="C4" s="428" t="s">
        <v>2</v>
      </c>
      <c r="D4" s="428" t="s">
        <v>3</v>
      </c>
      <c r="E4" s="428" t="s">
        <v>4</v>
      </c>
      <c r="F4" s="418" t="s">
        <v>42</v>
      </c>
      <c r="G4" s="418" t="s">
        <v>13</v>
      </c>
      <c r="H4" s="416" t="s">
        <v>54</v>
      </c>
      <c r="I4" s="417"/>
      <c r="J4" s="430" t="s">
        <v>43</v>
      </c>
      <c r="K4" s="431"/>
      <c r="L4" s="432"/>
      <c r="M4" s="418" t="s">
        <v>46</v>
      </c>
      <c r="N4" s="418" t="s">
        <v>14</v>
      </c>
      <c r="O4" s="418" t="s">
        <v>47</v>
      </c>
      <c r="P4" s="418" t="s">
        <v>48</v>
      </c>
      <c r="Q4" s="418" t="s">
        <v>49</v>
      </c>
      <c r="R4" s="15" t="s">
        <v>44</v>
      </c>
      <c r="S4" s="420" t="s">
        <v>50</v>
      </c>
      <c r="T4" s="423" t="s">
        <v>15</v>
      </c>
      <c r="U4" s="424" t="s">
        <v>16</v>
      </c>
      <c r="V4" s="425" t="s">
        <v>45</v>
      </c>
      <c r="W4" s="426" t="s">
        <v>5</v>
      </c>
    </row>
    <row r="5" spans="1:23" ht="90.75" customHeight="1" x14ac:dyDescent="0.25">
      <c r="A5" s="429"/>
      <c r="B5" s="429"/>
      <c r="C5" s="429"/>
      <c r="D5" s="429"/>
      <c r="E5" s="429"/>
      <c r="F5" s="419"/>
      <c r="G5" s="419"/>
      <c r="H5" s="12" t="s">
        <v>18</v>
      </c>
      <c r="I5" s="12" t="s">
        <v>55</v>
      </c>
      <c r="J5" s="16" t="s">
        <v>39</v>
      </c>
      <c r="K5" s="20" t="s">
        <v>17</v>
      </c>
      <c r="L5" s="21" t="s">
        <v>18</v>
      </c>
      <c r="M5" s="419"/>
      <c r="N5" s="419"/>
      <c r="O5" s="419"/>
      <c r="P5" s="419"/>
      <c r="Q5" s="419"/>
      <c r="R5" s="16" t="s">
        <v>19</v>
      </c>
      <c r="S5" s="421"/>
      <c r="T5" s="423"/>
      <c r="U5" s="424"/>
      <c r="V5" s="425"/>
      <c r="W5" s="426"/>
    </row>
    <row r="6" spans="1:23" ht="8.25" customHeight="1" thickBot="1" x14ac:dyDescent="0.3">
      <c r="A6" s="25"/>
      <c r="B6" s="25"/>
      <c r="C6" s="25"/>
      <c r="D6" s="25"/>
      <c r="E6" s="25"/>
      <c r="F6" s="25"/>
      <c r="G6" s="26"/>
      <c r="H6" s="26"/>
      <c r="I6" s="26"/>
      <c r="J6" s="27"/>
      <c r="K6" s="28"/>
      <c r="L6" s="28"/>
      <c r="M6" s="29"/>
      <c r="N6" s="26"/>
      <c r="O6" s="26"/>
      <c r="P6" s="26"/>
      <c r="Q6" s="26"/>
      <c r="R6" s="30"/>
      <c r="S6" s="25"/>
      <c r="T6" s="25"/>
      <c r="U6" s="31"/>
      <c r="V6" s="32"/>
      <c r="W6" s="33"/>
    </row>
    <row r="7" spans="1:23" x14ac:dyDescent="0.25">
      <c r="A7" s="41">
        <v>1</v>
      </c>
      <c r="B7" s="42" t="s">
        <v>7</v>
      </c>
      <c r="C7" s="43">
        <v>2001</v>
      </c>
      <c r="D7" s="43">
        <v>1</v>
      </c>
      <c r="E7" s="42" t="s">
        <v>8</v>
      </c>
      <c r="F7" s="43">
        <v>16</v>
      </c>
      <c r="G7" s="43">
        <v>20</v>
      </c>
      <c r="H7" s="43">
        <v>20</v>
      </c>
      <c r="I7" s="43">
        <v>16</v>
      </c>
      <c r="J7" s="44">
        <v>20</v>
      </c>
      <c r="K7" s="44">
        <v>16</v>
      </c>
      <c r="L7" s="44">
        <v>20</v>
      </c>
      <c r="M7" s="43">
        <v>20</v>
      </c>
      <c r="N7" s="43">
        <v>20</v>
      </c>
      <c r="O7" s="43"/>
      <c r="P7" s="43">
        <v>20</v>
      </c>
      <c r="Q7" s="43"/>
      <c r="R7" s="44">
        <v>20</v>
      </c>
      <c r="S7" s="43">
        <v>16</v>
      </c>
      <c r="T7" s="45">
        <v>20</v>
      </c>
      <c r="U7" s="52">
        <f t="shared" ref="U7:U40" si="0">T7+R7+O7+N7+L7+K7+G7+F7+J7+M7+P7+Q7+S7+I7+H7</f>
        <v>244</v>
      </c>
      <c r="V7" s="58">
        <f>T7+R7+L7+K7+J7+H7+G7</f>
        <v>136</v>
      </c>
      <c r="W7" s="55">
        <v>1</v>
      </c>
    </row>
    <row r="8" spans="1:23" x14ac:dyDescent="0.25">
      <c r="A8" s="46">
        <v>2</v>
      </c>
      <c r="B8" s="2" t="s">
        <v>11</v>
      </c>
      <c r="C8" s="3">
        <v>2001</v>
      </c>
      <c r="D8" s="3">
        <v>1</v>
      </c>
      <c r="E8" s="2" t="s">
        <v>10</v>
      </c>
      <c r="F8" s="3">
        <v>4</v>
      </c>
      <c r="G8" s="3">
        <v>5</v>
      </c>
      <c r="H8" s="3">
        <v>13</v>
      </c>
      <c r="I8" s="3"/>
      <c r="J8" s="17">
        <v>10</v>
      </c>
      <c r="K8" s="17">
        <v>10</v>
      </c>
      <c r="L8" s="17"/>
      <c r="M8" s="3">
        <v>16</v>
      </c>
      <c r="N8" s="3"/>
      <c r="O8" s="3"/>
      <c r="P8" s="3">
        <v>13</v>
      </c>
      <c r="Q8" s="3"/>
      <c r="R8" s="17">
        <v>16</v>
      </c>
      <c r="S8" s="3">
        <v>13</v>
      </c>
      <c r="T8" s="4">
        <v>16</v>
      </c>
      <c r="U8" s="53">
        <f t="shared" si="0"/>
        <v>116</v>
      </c>
      <c r="V8" s="59">
        <f>T8+S8+R8+K8+J8+M8+P8</f>
        <v>94</v>
      </c>
      <c r="W8" s="56">
        <v>2</v>
      </c>
    </row>
    <row r="9" spans="1:23" ht="15.75" thickBot="1" x14ac:dyDescent="0.3">
      <c r="A9" s="47">
        <v>3</v>
      </c>
      <c r="B9" s="48" t="s">
        <v>30</v>
      </c>
      <c r="C9" s="49">
        <v>2001</v>
      </c>
      <c r="D9" s="49">
        <v>1</v>
      </c>
      <c r="E9" s="48" t="s">
        <v>21</v>
      </c>
      <c r="F9" s="49">
        <v>2</v>
      </c>
      <c r="G9" s="49">
        <v>10</v>
      </c>
      <c r="H9" s="49">
        <v>5</v>
      </c>
      <c r="I9" s="49">
        <v>4</v>
      </c>
      <c r="J9" s="50">
        <v>16</v>
      </c>
      <c r="K9" s="50">
        <v>7</v>
      </c>
      <c r="L9" s="50">
        <v>7</v>
      </c>
      <c r="M9" s="49">
        <v>13</v>
      </c>
      <c r="N9" s="49">
        <v>16</v>
      </c>
      <c r="O9" s="49"/>
      <c r="P9" s="49">
        <v>16</v>
      </c>
      <c r="Q9" s="49">
        <v>5</v>
      </c>
      <c r="R9" s="50">
        <v>13</v>
      </c>
      <c r="S9" s="49">
        <v>10</v>
      </c>
      <c r="T9" s="51">
        <v>7</v>
      </c>
      <c r="U9" s="54">
        <f t="shared" si="0"/>
        <v>131</v>
      </c>
      <c r="V9" s="60">
        <f>R9+L9+K9+J9+N9+M9+P9</f>
        <v>88</v>
      </c>
      <c r="W9" s="57">
        <v>3</v>
      </c>
    </row>
    <row r="10" spans="1:23" x14ac:dyDescent="0.25">
      <c r="A10" s="34">
        <v>4</v>
      </c>
      <c r="B10" s="35" t="s">
        <v>9</v>
      </c>
      <c r="C10" s="34">
        <v>2001</v>
      </c>
      <c r="D10" s="34">
        <v>1</v>
      </c>
      <c r="E10" s="35" t="s">
        <v>6</v>
      </c>
      <c r="F10" s="34">
        <v>20</v>
      </c>
      <c r="G10" s="34">
        <v>16</v>
      </c>
      <c r="H10" s="34">
        <v>16</v>
      </c>
      <c r="I10" s="34">
        <v>20</v>
      </c>
      <c r="J10" s="36"/>
      <c r="K10" s="36">
        <v>20</v>
      </c>
      <c r="L10" s="36"/>
      <c r="M10" s="34"/>
      <c r="N10" s="34"/>
      <c r="O10" s="34"/>
      <c r="P10" s="34"/>
      <c r="Q10" s="34"/>
      <c r="R10" s="36"/>
      <c r="S10" s="34">
        <v>20</v>
      </c>
      <c r="T10" s="37">
        <v>13</v>
      </c>
      <c r="U10" s="38">
        <f t="shared" si="0"/>
        <v>125</v>
      </c>
      <c r="V10" s="39">
        <f>K10+S10+I10+F10</f>
        <v>80</v>
      </c>
      <c r="W10" s="40">
        <v>4</v>
      </c>
    </row>
    <row r="11" spans="1:23" x14ac:dyDescent="0.25">
      <c r="A11" s="3">
        <v>5</v>
      </c>
      <c r="B11" s="2" t="s">
        <v>29</v>
      </c>
      <c r="C11" s="3">
        <v>2002</v>
      </c>
      <c r="D11" s="3">
        <v>1</v>
      </c>
      <c r="E11" s="2" t="s">
        <v>10</v>
      </c>
      <c r="F11" s="3">
        <v>13</v>
      </c>
      <c r="G11" s="3">
        <v>13</v>
      </c>
      <c r="H11" s="3">
        <v>7</v>
      </c>
      <c r="I11" s="3">
        <v>13</v>
      </c>
      <c r="J11" s="17"/>
      <c r="K11" s="17">
        <v>13</v>
      </c>
      <c r="L11" s="17">
        <v>16</v>
      </c>
      <c r="M11" s="3">
        <v>10</v>
      </c>
      <c r="N11" s="3"/>
      <c r="O11" s="3"/>
      <c r="P11" s="3"/>
      <c r="Q11" s="3"/>
      <c r="R11" s="17"/>
      <c r="S11" s="3"/>
      <c r="T11" s="4"/>
      <c r="U11" s="9">
        <f t="shared" si="0"/>
        <v>85</v>
      </c>
      <c r="V11" s="10">
        <f>L11+K11+I11+G11+F11</f>
        <v>68</v>
      </c>
      <c r="W11" s="11">
        <v>5</v>
      </c>
    </row>
    <row r="12" spans="1:23" x14ac:dyDescent="0.25">
      <c r="A12" s="3">
        <v>6</v>
      </c>
      <c r="B12" s="2" t="s">
        <v>22</v>
      </c>
      <c r="C12" s="3">
        <v>2002</v>
      </c>
      <c r="D12" s="3">
        <v>2</v>
      </c>
      <c r="E12" s="2" t="s">
        <v>21</v>
      </c>
      <c r="F12" s="3">
        <v>10</v>
      </c>
      <c r="G12" s="3"/>
      <c r="H12" s="3"/>
      <c r="I12" s="3"/>
      <c r="J12" s="17">
        <v>13</v>
      </c>
      <c r="K12" s="17">
        <v>3</v>
      </c>
      <c r="L12" s="17">
        <v>13</v>
      </c>
      <c r="M12" s="3">
        <v>5</v>
      </c>
      <c r="N12" s="3">
        <v>13</v>
      </c>
      <c r="O12" s="3"/>
      <c r="P12" s="3"/>
      <c r="Q12" s="3">
        <v>3</v>
      </c>
      <c r="R12" s="17"/>
      <c r="S12" s="3"/>
      <c r="T12" s="4">
        <v>5</v>
      </c>
      <c r="U12" s="9">
        <f t="shared" si="0"/>
        <v>65</v>
      </c>
      <c r="V12" s="10">
        <f>T12+R12+L12+K12+J12+N12+F12</f>
        <v>57</v>
      </c>
      <c r="W12" s="11">
        <v>6</v>
      </c>
    </row>
    <row r="13" spans="1:23" x14ac:dyDescent="0.25">
      <c r="A13" s="3">
        <v>7</v>
      </c>
      <c r="B13" s="2" t="s">
        <v>23</v>
      </c>
      <c r="C13" s="3">
        <v>2002</v>
      </c>
      <c r="D13" s="3">
        <v>1</v>
      </c>
      <c r="E13" s="2" t="s">
        <v>20</v>
      </c>
      <c r="F13" s="3">
        <v>7</v>
      </c>
      <c r="G13" s="3">
        <v>3</v>
      </c>
      <c r="H13" s="3">
        <v>2</v>
      </c>
      <c r="I13" s="3"/>
      <c r="J13" s="17"/>
      <c r="K13" s="17">
        <v>5</v>
      </c>
      <c r="L13" s="17">
        <v>13</v>
      </c>
      <c r="M13" s="3">
        <v>4</v>
      </c>
      <c r="N13" s="3"/>
      <c r="O13" s="3"/>
      <c r="P13" s="3">
        <v>10</v>
      </c>
      <c r="Q13" s="3">
        <v>7</v>
      </c>
      <c r="R13" s="17"/>
      <c r="S13" s="3"/>
      <c r="T13" s="4"/>
      <c r="U13" s="9">
        <f t="shared" si="0"/>
        <v>51</v>
      </c>
      <c r="V13" s="10">
        <f>L13+K13+P13+Q13+F13</f>
        <v>42</v>
      </c>
      <c r="W13" s="11">
        <v>7</v>
      </c>
    </row>
    <row r="14" spans="1:23" x14ac:dyDescent="0.25">
      <c r="A14" s="3">
        <v>8</v>
      </c>
      <c r="B14" s="2" t="s">
        <v>31</v>
      </c>
      <c r="C14" s="3">
        <v>2001</v>
      </c>
      <c r="D14" s="5">
        <v>2</v>
      </c>
      <c r="E14" s="2" t="s">
        <v>21</v>
      </c>
      <c r="F14" s="3">
        <v>1</v>
      </c>
      <c r="G14" s="6">
        <v>7</v>
      </c>
      <c r="H14" s="6">
        <v>3</v>
      </c>
      <c r="I14" s="6"/>
      <c r="J14" s="18">
        <v>7</v>
      </c>
      <c r="K14" s="18"/>
      <c r="L14" s="18">
        <v>5</v>
      </c>
      <c r="M14" s="6"/>
      <c r="N14" s="6"/>
      <c r="O14" s="6"/>
      <c r="P14" s="6">
        <v>5</v>
      </c>
      <c r="Q14" s="6">
        <v>16</v>
      </c>
      <c r="R14" s="17"/>
      <c r="S14" s="3"/>
      <c r="T14" s="4"/>
      <c r="U14" s="9">
        <f t="shared" si="0"/>
        <v>44</v>
      </c>
      <c r="V14" s="10">
        <f>L14+J14+Q14+G14+P14</f>
        <v>40</v>
      </c>
      <c r="W14" s="11">
        <v>8</v>
      </c>
    </row>
    <row r="15" spans="1:23" x14ac:dyDescent="0.25">
      <c r="A15" s="3">
        <v>9</v>
      </c>
      <c r="B15" s="2" t="s">
        <v>24</v>
      </c>
      <c r="C15" s="3">
        <v>2002</v>
      </c>
      <c r="D15" s="3">
        <v>1</v>
      </c>
      <c r="E15" s="2" t="s">
        <v>8</v>
      </c>
      <c r="F15" s="3"/>
      <c r="G15" s="3">
        <v>1</v>
      </c>
      <c r="H15" s="3">
        <v>1</v>
      </c>
      <c r="I15" s="3"/>
      <c r="J15" s="17">
        <v>5</v>
      </c>
      <c r="K15" s="17"/>
      <c r="L15" s="17"/>
      <c r="M15" s="3">
        <v>3</v>
      </c>
      <c r="N15" s="3">
        <v>7</v>
      </c>
      <c r="O15" s="3"/>
      <c r="P15" s="3">
        <v>4</v>
      </c>
      <c r="Q15" s="3">
        <v>10</v>
      </c>
      <c r="R15" s="17">
        <v>10</v>
      </c>
      <c r="S15" s="3"/>
      <c r="T15" s="4"/>
      <c r="U15" s="9">
        <f t="shared" si="0"/>
        <v>41</v>
      </c>
      <c r="V15" s="10">
        <f>R15+J15+Q15+N15+P15</f>
        <v>36</v>
      </c>
      <c r="W15" s="11">
        <v>9</v>
      </c>
    </row>
    <row r="16" spans="1:23" x14ac:dyDescent="0.25">
      <c r="A16" s="3">
        <v>10</v>
      </c>
      <c r="B16" s="2" t="s">
        <v>51</v>
      </c>
      <c r="C16" s="3">
        <v>2002</v>
      </c>
      <c r="D16" s="3">
        <v>1</v>
      </c>
      <c r="E16" s="2" t="s">
        <v>21</v>
      </c>
      <c r="F16" s="3"/>
      <c r="G16" s="3"/>
      <c r="H16" s="3">
        <v>10</v>
      </c>
      <c r="I16" s="3">
        <v>3</v>
      </c>
      <c r="J16" s="17"/>
      <c r="K16" s="17"/>
      <c r="L16" s="17"/>
      <c r="M16" s="3">
        <v>7</v>
      </c>
      <c r="N16" s="3">
        <v>10</v>
      </c>
      <c r="O16" s="3"/>
      <c r="P16" s="3">
        <v>7</v>
      </c>
      <c r="Q16" s="3">
        <v>13</v>
      </c>
      <c r="R16" s="17"/>
      <c r="S16" s="3"/>
      <c r="T16" s="4">
        <v>10</v>
      </c>
      <c r="U16" s="9">
        <f t="shared" si="0"/>
        <v>60</v>
      </c>
      <c r="V16" s="10">
        <f>T16+Q16+N16</f>
        <v>33</v>
      </c>
      <c r="W16" s="11">
        <v>10</v>
      </c>
    </row>
    <row r="17" spans="1:23" x14ac:dyDescent="0.25">
      <c r="A17" s="3">
        <v>11</v>
      </c>
      <c r="B17" s="2" t="s">
        <v>56</v>
      </c>
      <c r="C17" s="3">
        <v>2001</v>
      </c>
      <c r="D17" s="3">
        <v>1</v>
      </c>
      <c r="E17" s="2" t="s">
        <v>21</v>
      </c>
      <c r="F17" s="3"/>
      <c r="G17" s="3"/>
      <c r="H17" s="3"/>
      <c r="I17" s="3">
        <v>7</v>
      </c>
      <c r="J17" s="17"/>
      <c r="K17" s="17"/>
      <c r="L17" s="17"/>
      <c r="M17" s="3"/>
      <c r="N17" s="3"/>
      <c r="O17" s="3"/>
      <c r="P17" s="3"/>
      <c r="Q17" s="3">
        <v>20</v>
      </c>
      <c r="R17" s="17"/>
      <c r="S17" s="3"/>
      <c r="T17" s="4"/>
      <c r="U17" s="9">
        <f t="shared" si="0"/>
        <v>27</v>
      </c>
      <c r="V17" s="10">
        <v>27</v>
      </c>
      <c r="W17" s="11">
        <v>11</v>
      </c>
    </row>
    <row r="18" spans="1:23" x14ac:dyDescent="0.25">
      <c r="A18" s="3">
        <v>12</v>
      </c>
      <c r="B18" s="2" t="s">
        <v>26</v>
      </c>
      <c r="C18" s="3">
        <v>2002</v>
      </c>
      <c r="D18" s="3">
        <v>1</v>
      </c>
      <c r="E18" s="2" t="s">
        <v>21</v>
      </c>
      <c r="F18" s="3">
        <v>5</v>
      </c>
      <c r="G18" s="3"/>
      <c r="H18" s="3"/>
      <c r="I18" s="3"/>
      <c r="J18" s="17">
        <v>4</v>
      </c>
      <c r="K18" s="17"/>
      <c r="L18" s="17">
        <v>1</v>
      </c>
      <c r="M18" s="3">
        <v>1</v>
      </c>
      <c r="N18" s="3">
        <v>4</v>
      </c>
      <c r="O18" s="3"/>
      <c r="P18" s="3">
        <v>3</v>
      </c>
      <c r="Q18" s="3"/>
      <c r="R18" s="17">
        <v>3</v>
      </c>
      <c r="S18" s="3"/>
      <c r="T18" s="4"/>
      <c r="U18" s="9">
        <f t="shared" si="0"/>
        <v>21</v>
      </c>
      <c r="V18" s="10">
        <v>21</v>
      </c>
      <c r="W18" s="11">
        <v>12</v>
      </c>
    </row>
    <row r="19" spans="1:23" x14ac:dyDescent="0.25">
      <c r="A19" s="3">
        <v>13</v>
      </c>
      <c r="B19" s="2" t="s">
        <v>32</v>
      </c>
      <c r="C19" s="3">
        <v>2002</v>
      </c>
      <c r="D19" s="3">
        <v>2</v>
      </c>
      <c r="E19" s="2" t="s">
        <v>33</v>
      </c>
      <c r="F19" s="3">
        <v>3</v>
      </c>
      <c r="G19" s="3">
        <v>2</v>
      </c>
      <c r="H19" s="3">
        <v>4</v>
      </c>
      <c r="I19" s="3">
        <v>10</v>
      </c>
      <c r="J19" s="17"/>
      <c r="K19" s="17"/>
      <c r="L19" s="17"/>
      <c r="M19" s="3"/>
      <c r="N19" s="3"/>
      <c r="O19" s="3"/>
      <c r="P19" s="3"/>
      <c r="Q19" s="3"/>
      <c r="R19" s="17"/>
      <c r="S19" s="3"/>
      <c r="T19" s="4">
        <v>4</v>
      </c>
      <c r="U19" s="9">
        <f t="shared" si="0"/>
        <v>23</v>
      </c>
      <c r="V19" s="10">
        <v>18</v>
      </c>
      <c r="W19" s="11">
        <v>13</v>
      </c>
    </row>
    <row r="20" spans="1:23" x14ac:dyDescent="0.25">
      <c r="A20" s="3">
        <v>14</v>
      </c>
      <c r="B20" s="2" t="s">
        <v>38</v>
      </c>
      <c r="C20" s="3">
        <v>2001</v>
      </c>
      <c r="D20" s="3">
        <v>1</v>
      </c>
      <c r="E20" s="2" t="s">
        <v>8</v>
      </c>
      <c r="F20" s="3"/>
      <c r="G20" s="6"/>
      <c r="H20" s="6"/>
      <c r="I20" s="6"/>
      <c r="J20" s="18">
        <v>2</v>
      </c>
      <c r="K20" s="18"/>
      <c r="L20" s="18">
        <v>2</v>
      </c>
      <c r="M20" s="6"/>
      <c r="N20" s="6">
        <v>1</v>
      </c>
      <c r="O20" s="6"/>
      <c r="P20" s="6">
        <v>2</v>
      </c>
      <c r="Q20" s="6"/>
      <c r="R20" s="17">
        <v>4</v>
      </c>
      <c r="S20" s="3"/>
      <c r="T20" s="4"/>
      <c r="U20" s="9">
        <f t="shared" si="0"/>
        <v>11</v>
      </c>
      <c r="V20" s="10">
        <v>11</v>
      </c>
      <c r="W20" s="11">
        <v>14</v>
      </c>
    </row>
    <row r="21" spans="1:23" x14ac:dyDescent="0.25">
      <c r="A21" s="3">
        <v>15</v>
      </c>
      <c r="B21" s="2" t="s">
        <v>36</v>
      </c>
      <c r="C21" s="3">
        <v>2001</v>
      </c>
      <c r="D21" s="3">
        <v>2</v>
      </c>
      <c r="E21" s="2" t="s">
        <v>21</v>
      </c>
      <c r="F21" s="3"/>
      <c r="G21" s="3"/>
      <c r="H21" s="3"/>
      <c r="I21" s="3"/>
      <c r="J21" s="17"/>
      <c r="K21" s="17">
        <v>1</v>
      </c>
      <c r="L21" s="17"/>
      <c r="M21" s="3"/>
      <c r="N21" s="3"/>
      <c r="O21" s="3"/>
      <c r="P21" s="3"/>
      <c r="Q21" s="3"/>
      <c r="R21" s="17">
        <v>7</v>
      </c>
      <c r="S21" s="3"/>
      <c r="T21" s="4">
        <v>3</v>
      </c>
      <c r="U21" s="9">
        <f t="shared" si="0"/>
        <v>11</v>
      </c>
      <c r="V21" s="10">
        <v>11</v>
      </c>
      <c r="W21" s="11">
        <v>14</v>
      </c>
    </row>
    <row r="22" spans="1:23" x14ac:dyDescent="0.25">
      <c r="A22" s="3">
        <v>16</v>
      </c>
      <c r="B22" s="2" t="s">
        <v>35</v>
      </c>
      <c r="C22" s="3">
        <v>2001</v>
      </c>
      <c r="D22" s="3">
        <v>2</v>
      </c>
      <c r="E22" s="2" t="s">
        <v>20</v>
      </c>
      <c r="F22" s="3"/>
      <c r="G22" s="3"/>
      <c r="H22" s="3"/>
      <c r="I22" s="3"/>
      <c r="J22" s="17"/>
      <c r="K22" s="17">
        <v>4</v>
      </c>
      <c r="L22" s="17">
        <v>4</v>
      </c>
      <c r="M22" s="3"/>
      <c r="N22" s="3"/>
      <c r="O22" s="3"/>
      <c r="P22" s="3"/>
      <c r="Q22" s="3"/>
      <c r="R22" s="17"/>
      <c r="S22" s="3"/>
      <c r="T22" s="4"/>
      <c r="U22" s="9">
        <f t="shared" si="0"/>
        <v>8</v>
      </c>
      <c r="V22" s="10">
        <v>8</v>
      </c>
      <c r="W22" s="11">
        <v>16</v>
      </c>
    </row>
    <row r="23" spans="1:23" x14ac:dyDescent="0.25">
      <c r="A23" s="3">
        <v>17</v>
      </c>
      <c r="B23" s="2" t="s">
        <v>52</v>
      </c>
      <c r="C23" s="3">
        <v>2001</v>
      </c>
      <c r="D23" s="3">
        <v>3</v>
      </c>
      <c r="E23" s="2" t="s">
        <v>53</v>
      </c>
      <c r="F23" s="3"/>
      <c r="G23" s="3"/>
      <c r="H23" s="3"/>
      <c r="I23" s="3">
        <v>5</v>
      </c>
      <c r="J23" s="17"/>
      <c r="K23" s="17"/>
      <c r="L23" s="17"/>
      <c r="M23" s="3">
        <v>2</v>
      </c>
      <c r="N23" s="3"/>
      <c r="O23" s="3"/>
      <c r="P23" s="3"/>
      <c r="Q23" s="3"/>
      <c r="R23" s="17"/>
      <c r="S23" s="3"/>
      <c r="T23" s="4"/>
      <c r="U23" s="9">
        <f t="shared" si="0"/>
        <v>7</v>
      </c>
      <c r="V23" s="10">
        <v>7</v>
      </c>
      <c r="W23" s="11">
        <v>17</v>
      </c>
    </row>
    <row r="24" spans="1:23" x14ac:dyDescent="0.25">
      <c r="A24" s="3">
        <v>18</v>
      </c>
      <c r="B24" s="2" t="s">
        <v>60</v>
      </c>
      <c r="C24" s="3">
        <v>2001</v>
      </c>
      <c r="D24" s="3"/>
      <c r="E24" s="2" t="s">
        <v>21</v>
      </c>
      <c r="F24" s="3"/>
      <c r="G24" s="6"/>
      <c r="H24" s="6"/>
      <c r="I24" s="6"/>
      <c r="J24" s="18"/>
      <c r="K24" s="18"/>
      <c r="L24" s="18"/>
      <c r="M24" s="6"/>
      <c r="N24" s="6"/>
      <c r="O24" s="6"/>
      <c r="P24" s="6">
        <v>1</v>
      </c>
      <c r="Q24" s="6">
        <v>4</v>
      </c>
      <c r="R24" s="17">
        <v>2</v>
      </c>
      <c r="S24" s="3"/>
      <c r="T24" s="4"/>
      <c r="U24" s="9">
        <f t="shared" si="0"/>
        <v>7</v>
      </c>
      <c r="V24" s="10">
        <v>7</v>
      </c>
      <c r="W24" s="11">
        <v>17</v>
      </c>
    </row>
    <row r="25" spans="1:23" x14ac:dyDescent="0.25">
      <c r="A25" s="3">
        <v>19</v>
      </c>
      <c r="B25" s="2" t="s">
        <v>66</v>
      </c>
      <c r="C25" s="3">
        <v>2001</v>
      </c>
      <c r="D25" s="6"/>
      <c r="E25" s="2" t="s">
        <v>8</v>
      </c>
      <c r="F25" s="7"/>
      <c r="G25" s="7"/>
      <c r="H25" s="7"/>
      <c r="I25" s="7"/>
      <c r="J25" s="22"/>
      <c r="K25" s="22"/>
      <c r="L25" s="22"/>
      <c r="M25" s="7"/>
      <c r="N25" s="7"/>
      <c r="O25" s="7"/>
      <c r="P25" s="7"/>
      <c r="Q25" s="6"/>
      <c r="R25" s="18"/>
      <c r="S25" s="6">
        <v>7</v>
      </c>
      <c r="T25" s="6"/>
      <c r="U25" s="9">
        <f t="shared" si="0"/>
        <v>7</v>
      </c>
      <c r="V25" s="10">
        <v>7</v>
      </c>
      <c r="W25" s="11">
        <v>17</v>
      </c>
    </row>
    <row r="26" spans="1:23" x14ac:dyDescent="0.25">
      <c r="A26" s="3">
        <v>20</v>
      </c>
      <c r="B26" s="2" t="s">
        <v>34</v>
      </c>
      <c r="C26" s="3">
        <v>2002</v>
      </c>
      <c r="D26" s="6">
        <v>2</v>
      </c>
      <c r="E26" s="2" t="s">
        <v>21</v>
      </c>
      <c r="F26" s="3"/>
      <c r="G26" s="6">
        <v>4</v>
      </c>
      <c r="H26" s="6"/>
      <c r="I26" s="6">
        <v>2</v>
      </c>
      <c r="J26" s="18"/>
      <c r="K26" s="18"/>
      <c r="L26" s="18"/>
      <c r="M26" s="6"/>
      <c r="N26" s="6"/>
      <c r="O26" s="6"/>
      <c r="P26" s="6"/>
      <c r="Q26" s="6"/>
      <c r="R26" s="17"/>
      <c r="S26" s="3"/>
      <c r="T26" s="4"/>
      <c r="U26" s="9">
        <f t="shared" si="0"/>
        <v>6</v>
      </c>
      <c r="V26" s="10">
        <v>6</v>
      </c>
      <c r="W26" s="11">
        <v>20</v>
      </c>
    </row>
    <row r="27" spans="1:23" x14ac:dyDescent="0.25">
      <c r="A27" s="3">
        <v>21</v>
      </c>
      <c r="B27" s="5" t="s">
        <v>57</v>
      </c>
      <c r="C27" s="3">
        <v>2002</v>
      </c>
      <c r="D27" s="3">
        <v>1</v>
      </c>
      <c r="E27" s="2" t="s">
        <v>58</v>
      </c>
      <c r="F27" s="2"/>
      <c r="G27" s="6"/>
      <c r="H27" s="6"/>
      <c r="I27" s="6">
        <v>1</v>
      </c>
      <c r="J27" s="18"/>
      <c r="K27" s="18"/>
      <c r="L27" s="18"/>
      <c r="M27" s="6"/>
      <c r="N27" s="6"/>
      <c r="O27" s="6"/>
      <c r="P27" s="6"/>
      <c r="Q27" s="6"/>
      <c r="R27" s="17"/>
      <c r="S27" s="3">
        <v>5</v>
      </c>
      <c r="T27" s="8"/>
      <c r="U27" s="9">
        <f t="shared" si="0"/>
        <v>6</v>
      </c>
      <c r="V27" s="10">
        <v>6</v>
      </c>
      <c r="W27" s="11">
        <v>20</v>
      </c>
    </row>
    <row r="28" spans="1:23" x14ac:dyDescent="0.25">
      <c r="A28" s="3">
        <v>22</v>
      </c>
      <c r="B28" s="2" t="s">
        <v>37</v>
      </c>
      <c r="C28" s="3">
        <v>2002</v>
      </c>
      <c r="D28" s="6">
        <v>3</v>
      </c>
      <c r="E28" s="2" t="s">
        <v>20</v>
      </c>
      <c r="F28" s="3"/>
      <c r="G28" s="6"/>
      <c r="H28" s="6"/>
      <c r="I28" s="6"/>
      <c r="J28" s="18"/>
      <c r="K28" s="18"/>
      <c r="L28" s="18">
        <v>3</v>
      </c>
      <c r="M28" s="6"/>
      <c r="N28" s="6">
        <v>2</v>
      </c>
      <c r="O28" s="6"/>
      <c r="P28" s="6"/>
      <c r="Q28" s="6"/>
      <c r="R28" s="17"/>
      <c r="S28" s="3"/>
      <c r="T28" s="4"/>
      <c r="U28" s="9">
        <f t="shared" si="0"/>
        <v>5</v>
      </c>
      <c r="V28" s="10">
        <v>5</v>
      </c>
      <c r="W28" s="11">
        <v>22</v>
      </c>
    </row>
    <row r="29" spans="1:23" x14ac:dyDescent="0.25">
      <c r="A29" s="3">
        <v>23</v>
      </c>
      <c r="B29" s="2" t="s">
        <v>59</v>
      </c>
      <c r="C29" s="3">
        <v>2001</v>
      </c>
      <c r="D29" s="3">
        <v>1</v>
      </c>
      <c r="E29" s="2" t="s">
        <v>21</v>
      </c>
      <c r="F29" s="3"/>
      <c r="G29" s="3"/>
      <c r="H29" s="3"/>
      <c r="I29" s="3"/>
      <c r="J29" s="17"/>
      <c r="K29" s="17"/>
      <c r="L29" s="17"/>
      <c r="M29" s="3"/>
      <c r="N29" s="3">
        <v>5</v>
      </c>
      <c r="O29" s="3"/>
      <c r="P29" s="3"/>
      <c r="Q29" s="3"/>
      <c r="R29" s="17"/>
      <c r="S29" s="3"/>
      <c r="T29" s="4"/>
      <c r="U29" s="9">
        <f t="shared" si="0"/>
        <v>5</v>
      </c>
      <c r="V29" s="10">
        <v>5</v>
      </c>
      <c r="W29" s="11">
        <v>22</v>
      </c>
    </row>
    <row r="30" spans="1:23" x14ac:dyDescent="0.25">
      <c r="A30" s="3">
        <v>24</v>
      </c>
      <c r="B30" s="2" t="s">
        <v>63</v>
      </c>
      <c r="C30" s="3">
        <v>2002</v>
      </c>
      <c r="D30" s="3"/>
      <c r="E30" s="2" t="s">
        <v>8</v>
      </c>
      <c r="F30" s="3"/>
      <c r="G30" s="6"/>
      <c r="H30" s="6"/>
      <c r="I30" s="6"/>
      <c r="J30" s="18"/>
      <c r="K30" s="18"/>
      <c r="L30" s="18"/>
      <c r="M30" s="6"/>
      <c r="N30" s="6"/>
      <c r="O30" s="6"/>
      <c r="P30" s="6"/>
      <c r="Q30" s="6"/>
      <c r="R30" s="17">
        <v>5</v>
      </c>
      <c r="S30" s="3"/>
      <c r="T30" s="4"/>
      <c r="U30" s="9">
        <f t="shared" si="0"/>
        <v>5</v>
      </c>
      <c r="V30" s="10">
        <v>5</v>
      </c>
      <c r="W30" s="11">
        <v>22</v>
      </c>
    </row>
    <row r="31" spans="1:23" x14ac:dyDescent="0.25">
      <c r="A31" s="3">
        <v>25</v>
      </c>
      <c r="B31" s="2" t="s">
        <v>41</v>
      </c>
      <c r="C31" s="3">
        <v>2000</v>
      </c>
      <c r="D31" s="3">
        <v>2</v>
      </c>
      <c r="E31" s="2" t="s">
        <v>8</v>
      </c>
      <c r="F31" s="3"/>
      <c r="G31" s="3"/>
      <c r="H31" s="3"/>
      <c r="I31" s="3"/>
      <c r="J31" s="17">
        <v>1</v>
      </c>
      <c r="K31" s="17"/>
      <c r="L31" s="17"/>
      <c r="M31" s="3"/>
      <c r="N31" s="3">
        <v>3</v>
      </c>
      <c r="O31" s="3"/>
      <c r="P31" s="3"/>
      <c r="Q31" s="3"/>
      <c r="R31" s="17"/>
      <c r="S31" s="3"/>
      <c r="T31" s="4"/>
      <c r="U31" s="9">
        <f t="shared" si="0"/>
        <v>4</v>
      </c>
      <c r="V31" s="10">
        <v>4</v>
      </c>
      <c r="W31" s="11">
        <v>25</v>
      </c>
    </row>
    <row r="32" spans="1:23" x14ac:dyDescent="0.25">
      <c r="A32" s="3">
        <v>26</v>
      </c>
      <c r="B32" s="2" t="s">
        <v>67</v>
      </c>
      <c r="C32" s="3">
        <v>2001</v>
      </c>
      <c r="D32" s="3"/>
      <c r="E32" s="2" t="s">
        <v>58</v>
      </c>
      <c r="F32" s="7"/>
      <c r="G32" s="7"/>
      <c r="H32" s="7"/>
      <c r="I32" s="7"/>
      <c r="J32" s="22"/>
      <c r="K32" s="22"/>
      <c r="L32" s="22"/>
      <c r="M32" s="7"/>
      <c r="N32" s="7"/>
      <c r="O32" s="7"/>
      <c r="P32" s="7"/>
      <c r="Q32" s="6"/>
      <c r="R32" s="18"/>
      <c r="S32" s="6">
        <v>4</v>
      </c>
      <c r="T32" s="6"/>
      <c r="U32" s="9">
        <f t="shared" si="0"/>
        <v>4</v>
      </c>
      <c r="V32" s="10">
        <v>4</v>
      </c>
      <c r="W32" s="11">
        <v>25</v>
      </c>
    </row>
    <row r="33" spans="1:23" x14ac:dyDescent="0.25">
      <c r="A33" s="3">
        <v>27</v>
      </c>
      <c r="B33" s="2" t="s">
        <v>40</v>
      </c>
      <c r="C33" s="3">
        <v>2000</v>
      </c>
      <c r="D33" s="3">
        <v>2</v>
      </c>
      <c r="E33" s="2" t="s">
        <v>21</v>
      </c>
      <c r="F33" s="3"/>
      <c r="G33" s="3"/>
      <c r="H33" s="3"/>
      <c r="I33" s="3"/>
      <c r="J33" s="17">
        <v>3</v>
      </c>
      <c r="K33" s="17"/>
      <c r="L33" s="17"/>
      <c r="M33" s="3"/>
      <c r="N33" s="3"/>
      <c r="O33" s="3"/>
      <c r="P33" s="3"/>
      <c r="Q33" s="3"/>
      <c r="R33" s="17"/>
      <c r="S33" s="3"/>
      <c r="T33" s="4"/>
      <c r="U33" s="9">
        <f t="shared" si="0"/>
        <v>3</v>
      </c>
      <c r="V33" s="10">
        <v>3</v>
      </c>
      <c r="W33" s="11">
        <v>27</v>
      </c>
    </row>
    <row r="34" spans="1:23" x14ac:dyDescent="0.25">
      <c r="A34" s="3">
        <v>28</v>
      </c>
      <c r="B34" s="2" t="s">
        <v>68</v>
      </c>
      <c r="C34" s="3">
        <v>2001</v>
      </c>
      <c r="D34" s="6"/>
      <c r="E34" s="2" t="s">
        <v>21</v>
      </c>
      <c r="F34" s="7"/>
      <c r="G34" s="7"/>
      <c r="H34" s="7"/>
      <c r="I34" s="7"/>
      <c r="J34" s="22"/>
      <c r="K34" s="22"/>
      <c r="L34" s="22"/>
      <c r="M34" s="7"/>
      <c r="N34" s="7"/>
      <c r="O34" s="7"/>
      <c r="P34" s="7"/>
      <c r="Q34" s="6"/>
      <c r="R34" s="18"/>
      <c r="S34" s="6">
        <v>3</v>
      </c>
      <c r="T34" s="6"/>
      <c r="U34" s="9">
        <f t="shared" si="0"/>
        <v>3</v>
      </c>
      <c r="V34" s="10">
        <v>3</v>
      </c>
      <c r="W34" s="11">
        <v>27</v>
      </c>
    </row>
    <row r="35" spans="1:23" x14ac:dyDescent="0.25">
      <c r="A35" s="3">
        <v>29</v>
      </c>
      <c r="B35" s="2" t="s">
        <v>25</v>
      </c>
      <c r="C35" s="3">
        <v>2001</v>
      </c>
      <c r="D35" s="3">
        <v>1</v>
      </c>
      <c r="E35" s="2" t="s">
        <v>6</v>
      </c>
      <c r="F35" s="3"/>
      <c r="G35" s="3"/>
      <c r="H35" s="3"/>
      <c r="I35" s="3"/>
      <c r="J35" s="17"/>
      <c r="K35" s="17">
        <v>2</v>
      </c>
      <c r="L35" s="17"/>
      <c r="M35" s="3"/>
      <c r="N35" s="3"/>
      <c r="O35" s="3"/>
      <c r="P35" s="3"/>
      <c r="Q35" s="3"/>
      <c r="R35" s="17"/>
      <c r="S35" s="3"/>
      <c r="T35" s="4"/>
      <c r="U35" s="9">
        <f t="shared" si="0"/>
        <v>2</v>
      </c>
      <c r="V35" s="10">
        <v>2</v>
      </c>
      <c r="W35" s="11">
        <v>29</v>
      </c>
    </row>
    <row r="36" spans="1:23" x14ac:dyDescent="0.25">
      <c r="A36" s="3">
        <v>30</v>
      </c>
      <c r="B36" s="2" t="s">
        <v>61</v>
      </c>
      <c r="C36" s="3">
        <v>2002</v>
      </c>
      <c r="D36" s="3"/>
      <c r="E36" s="2" t="s">
        <v>21</v>
      </c>
      <c r="F36" s="3"/>
      <c r="G36" s="3"/>
      <c r="H36" s="3"/>
      <c r="I36" s="3"/>
      <c r="J36" s="17"/>
      <c r="K36" s="17"/>
      <c r="L36" s="17"/>
      <c r="M36" s="3"/>
      <c r="N36" s="3"/>
      <c r="O36" s="3"/>
      <c r="P36" s="3"/>
      <c r="Q36" s="3">
        <v>2</v>
      </c>
      <c r="R36" s="17"/>
      <c r="S36" s="3"/>
      <c r="T36" s="4"/>
      <c r="U36" s="9">
        <f t="shared" si="0"/>
        <v>2</v>
      </c>
      <c r="V36" s="10">
        <v>2</v>
      </c>
      <c r="W36" s="11">
        <v>29</v>
      </c>
    </row>
    <row r="37" spans="1:23" x14ac:dyDescent="0.25">
      <c r="A37" s="3">
        <v>31</v>
      </c>
      <c r="B37" s="2" t="s">
        <v>69</v>
      </c>
      <c r="C37" s="3">
        <v>2002</v>
      </c>
      <c r="D37" s="13"/>
      <c r="E37" s="2" t="s">
        <v>8</v>
      </c>
      <c r="F37" s="13"/>
      <c r="G37" s="13"/>
      <c r="H37" s="13"/>
      <c r="I37" s="13"/>
      <c r="J37" s="23"/>
      <c r="K37" s="23"/>
      <c r="L37" s="23"/>
      <c r="M37" s="13"/>
      <c r="N37" s="13"/>
      <c r="O37" s="13"/>
      <c r="P37" s="13"/>
      <c r="Q37" s="14"/>
      <c r="R37" s="19"/>
      <c r="S37" s="14">
        <v>2</v>
      </c>
      <c r="T37" s="14"/>
      <c r="U37" s="9">
        <f t="shared" si="0"/>
        <v>2</v>
      </c>
      <c r="V37" s="10">
        <v>2</v>
      </c>
      <c r="W37" s="11">
        <v>29</v>
      </c>
    </row>
    <row r="38" spans="1:23" x14ac:dyDescent="0.25">
      <c r="A38" s="3">
        <v>32</v>
      </c>
      <c r="B38" s="2" t="s">
        <v>62</v>
      </c>
      <c r="C38" s="3">
        <v>2001</v>
      </c>
      <c r="D38" s="3"/>
      <c r="E38" s="2" t="s">
        <v>21</v>
      </c>
      <c r="F38" s="3"/>
      <c r="G38" s="3"/>
      <c r="H38" s="3"/>
      <c r="I38" s="3"/>
      <c r="J38" s="17"/>
      <c r="K38" s="17"/>
      <c r="L38" s="17"/>
      <c r="M38" s="3"/>
      <c r="N38" s="3"/>
      <c r="O38" s="3"/>
      <c r="P38" s="3"/>
      <c r="Q38" s="3">
        <v>1</v>
      </c>
      <c r="R38" s="17"/>
      <c r="S38" s="3"/>
      <c r="T38" s="4"/>
      <c r="U38" s="9">
        <f t="shared" si="0"/>
        <v>1</v>
      </c>
      <c r="V38" s="10">
        <v>1</v>
      </c>
      <c r="W38" s="11">
        <v>32</v>
      </c>
    </row>
    <row r="39" spans="1:23" x14ac:dyDescent="0.25">
      <c r="A39" s="3">
        <v>33</v>
      </c>
      <c r="B39" s="2" t="s">
        <v>64</v>
      </c>
      <c r="C39" s="3">
        <v>2002</v>
      </c>
      <c r="D39" s="3"/>
      <c r="E39" s="2" t="s">
        <v>65</v>
      </c>
      <c r="F39" s="3"/>
      <c r="G39" s="3"/>
      <c r="H39" s="3"/>
      <c r="I39" s="3"/>
      <c r="J39" s="17"/>
      <c r="K39" s="17"/>
      <c r="L39" s="17"/>
      <c r="M39" s="3"/>
      <c r="N39" s="3"/>
      <c r="O39" s="3"/>
      <c r="P39" s="3"/>
      <c r="Q39" s="3"/>
      <c r="R39" s="17">
        <v>1</v>
      </c>
      <c r="S39" s="3"/>
      <c r="T39" s="4"/>
      <c r="U39" s="9">
        <f t="shared" si="0"/>
        <v>1</v>
      </c>
      <c r="V39" s="10">
        <v>1</v>
      </c>
      <c r="W39" s="11">
        <v>32</v>
      </c>
    </row>
    <row r="40" spans="1:23" x14ac:dyDescent="0.25">
      <c r="A40" s="3">
        <v>34</v>
      </c>
      <c r="B40" s="2" t="s">
        <v>70</v>
      </c>
      <c r="C40" s="3">
        <v>2002</v>
      </c>
      <c r="D40" s="13"/>
      <c r="E40" s="2" t="s">
        <v>71</v>
      </c>
      <c r="F40" s="13"/>
      <c r="G40" s="13"/>
      <c r="H40" s="13"/>
      <c r="I40" s="13"/>
      <c r="J40" s="23"/>
      <c r="K40" s="23"/>
      <c r="L40" s="23"/>
      <c r="M40" s="13"/>
      <c r="N40" s="13"/>
      <c r="O40" s="13"/>
      <c r="P40" s="13"/>
      <c r="Q40" s="14"/>
      <c r="R40" s="19"/>
      <c r="S40" s="14">
        <v>1</v>
      </c>
      <c r="T40" s="14"/>
      <c r="U40" s="9">
        <f t="shared" si="0"/>
        <v>1</v>
      </c>
      <c r="V40" s="10">
        <v>1</v>
      </c>
      <c r="W40" s="11">
        <v>32</v>
      </c>
    </row>
    <row r="41" spans="1:23" x14ac:dyDescent="0.25">
      <c r="B41" s="24" t="s">
        <v>72</v>
      </c>
    </row>
  </sheetData>
  <autoFilter ref="B6:V40">
    <sortState ref="B7:V40">
      <sortCondition descending="1" ref="V6:V40"/>
    </sortState>
  </autoFilter>
  <mergeCells count="22">
    <mergeCell ref="A1:W1"/>
    <mergeCell ref="T4:T5"/>
    <mergeCell ref="U4:U5"/>
    <mergeCell ref="V4:V5"/>
    <mergeCell ref="W4:W5"/>
    <mergeCell ref="G4:G5"/>
    <mergeCell ref="N4:N5"/>
    <mergeCell ref="F4:F5"/>
    <mergeCell ref="A3:W3"/>
    <mergeCell ref="A2:W2"/>
    <mergeCell ref="A4:A5"/>
    <mergeCell ref="B4:B5"/>
    <mergeCell ref="C4:C5"/>
    <mergeCell ref="D4:D5"/>
    <mergeCell ref="E4:E5"/>
    <mergeCell ref="J4:L4"/>
    <mergeCell ref="H4:I4"/>
    <mergeCell ref="O4:O5"/>
    <mergeCell ref="P4:P5"/>
    <mergeCell ref="Q4:Q5"/>
    <mergeCell ref="S4:S5"/>
    <mergeCell ref="M4:M5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75" zoomScaleNormal="75" workbookViewId="0">
      <selection activeCell="M21" sqref="M21"/>
    </sheetView>
  </sheetViews>
  <sheetFormatPr defaultRowHeight="15" x14ac:dyDescent="0.25"/>
  <cols>
    <col min="1" max="1" width="4.85546875" customWidth="1"/>
    <col min="2" max="2" width="17.85546875" customWidth="1"/>
    <col min="3" max="3" width="5.42578125" customWidth="1"/>
    <col min="4" max="4" width="4.7109375" customWidth="1"/>
    <col min="5" max="5" width="16.42578125" customWidth="1"/>
    <col min="6" max="8" width="6.85546875" customWidth="1"/>
    <col min="9" max="9" width="5.28515625" customWidth="1"/>
    <col min="10" max="12" width="4.7109375" customWidth="1"/>
    <col min="13" max="14" width="5.7109375" customWidth="1"/>
    <col min="15" max="22" width="4.7109375" customWidth="1"/>
    <col min="23" max="25" width="5.28515625" customWidth="1"/>
    <col min="26" max="30" width="4.7109375" customWidth="1"/>
  </cols>
  <sheetData>
    <row r="1" spans="1:30" ht="18.75" x14ac:dyDescent="0.3">
      <c r="A1" s="422" t="s">
        <v>12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</row>
    <row r="2" spans="1:30" ht="18.75" x14ac:dyDescent="0.3">
      <c r="A2" s="422" t="s">
        <v>73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2"/>
      <c r="W2" s="422"/>
      <c r="X2" s="422"/>
      <c r="Y2" s="422"/>
      <c r="Z2" s="422"/>
      <c r="AA2" s="422"/>
      <c r="AB2" s="422"/>
      <c r="AC2" s="422"/>
      <c r="AD2" s="422"/>
    </row>
    <row r="3" spans="1:30" ht="19.5" thickBot="1" x14ac:dyDescent="0.35">
      <c r="A3" s="427" t="s">
        <v>74</v>
      </c>
      <c r="B3" s="427"/>
      <c r="C3" s="427"/>
      <c r="D3" s="427"/>
      <c r="E3" s="427"/>
      <c r="F3" s="443"/>
      <c r="G3" s="427"/>
      <c r="H3" s="427"/>
      <c r="I3" s="427"/>
      <c r="J3" s="427"/>
      <c r="K3" s="427"/>
      <c r="L3" s="443"/>
      <c r="M3" s="443"/>
      <c r="N3" s="443"/>
      <c r="O3" s="427"/>
      <c r="P3" s="427"/>
      <c r="Q3" s="427"/>
      <c r="R3" s="427"/>
      <c r="S3" s="427"/>
      <c r="T3" s="443"/>
      <c r="U3" s="443"/>
      <c r="V3" s="427"/>
      <c r="W3" s="427"/>
      <c r="X3" s="427"/>
      <c r="Y3" s="427"/>
      <c r="Z3" s="427"/>
      <c r="AA3" s="427"/>
      <c r="AB3" s="427"/>
      <c r="AC3" s="427"/>
      <c r="AD3" s="427"/>
    </row>
    <row r="4" spans="1:30" ht="39" customHeight="1" x14ac:dyDescent="0.25">
      <c r="A4" s="428" t="s">
        <v>0</v>
      </c>
      <c r="B4" s="428" t="s">
        <v>1</v>
      </c>
      <c r="C4" s="418" t="s">
        <v>2</v>
      </c>
      <c r="D4" s="418" t="s">
        <v>3</v>
      </c>
      <c r="E4" s="444" t="s">
        <v>4</v>
      </c>
      <c r="F4" s="441" t="s">
        <v>42</v>
      </c>
      <c r="G4" s="70" t="s">
        <v>91</v>
      </c>
      <c r="H4" s="430" t="s">
        <v>13</v>
      </c>
      <c r="I4" s="432"/>
      <c r="J4" s="430" t="s">
        <v>54</v>
      </c>
      <c r="K4" s="431"/>
      <c r="L4" s="446" t="s">
        <v>43</v>
      </c>
      <c r="M4" s="447"/>
      <c r="N4" s="448"/>
      <c r="O4" s="449" t="s">
        <v>46</v>
      </c>
      <c r="P4" s="433" t="s">
        <v>14</v>
      </c>
      <c r="Q4" s="433" t="s">
        <v>97</v>
      </c>
      <c r="R4" s="433" t="s">
        <v>48</v>
      </c>
      <c r="S4" s="435" t="s">
        <v>49</v>
      </c>
      <c r="T4" s="438" t="s">
        <v>44</v>
      </c>
      <c r="U4" s="439"/>
      <c r="V4" s="432" t="s">
        <v>50</v>
      </c>
      <c r="W4" s="440"/>
      <c r="X4" s="430" t="s">
        <v>96</v>
      </c>
      <c r="Y4" s="432"/>
      <c r="Z4" s="437" t="s">
        <v>15</v>
      </c>
      <c r="AA4" s="437" t="s">
        <v>93</v>
      </c>
      <c r="AB4" s="424" t="s">
        <v>16</v>
      </c>
      <c r="AC4" s="425" t="s">
        <v>45</v>
      </c>
      <c r="AD4" s="426" t="s">
        <v>5</v>
      </c>
    </row>
    <row r="5" spans="1:30" ht="75" customHeight="1" x14ac:dyDescent="0.25">
      <c r="A5" s="429"/>
      <c r="B5" s="429"/>
      <c r="C5" s="419"/>
      <c r="D5" s="419"/>
      <c r="E5" s="445"/>
      <c r="F5" s="442"/>
      <c r="G5" s="71" t="s">
        <v>92</v>
      </c>
      <c r="H5" s="92" t="s">
        <v>55</v>
      </c>
      <c r="I5" s="92" t="s">
        <v>18</v>
      </c>
      <c r="J5" s="92" t="s">
        <v>18</v>
      </c>
      <c r="K5" s="93" t="s">
        <v>55</v>
      </c>
      <c r="L5" s="81" t="s">
        <v>39</v>
      </c>
      <c r="M5" s="76" t="s">
        <v>17</v>
      </c>
      <c r="N5" s="82" t="s">
        <v>18</v>
      </c>
      <c r="O5" s="450"/>
      <c r="P5" s="434"/>
      <c r="Q5" s="434"/>
      <c r="R5" s="434"/>
      <c r="S5" s="436"/>
      <c r="T5" s="81" t="s">
        <v>19</v>
      </c>
      <c r="U5" s="83" t="s">
        <v>90</v>
      </c>
      <c r="V5" s="88" t="s">
        <v>18</v>
      </c>
      <c r="W5" s="16" t="s">
        <v>55</v>
      </c>
      <c r="X5" s="20" t="s">
        <v>17</v>
      </c>
      <c r="Y5" s="21" t="s">
        <v>18</v>
      </c>
      <c r="Z5" s="437"/>
      <c r="AA5" s="437"/>
      <c r="AB5" s="424"/>
      <c r="AC5" s="425"/>
      <c r="AD5" s="426"/>
    </row>
    <row r="6" spans="1:30" ht="7.5" customHeight="1" thickBot="1" x14ac:dyDescent="0.3">
      <c r="A6" s="25"/>
      <c r="B6" s="25"/>
      <c r="C6" s="25"/>
      <c r="D6" s="25"/>
      <c r="E6" s="98"/>
      <c r="F6" s="99"/>
      <c r="G6" s="100"/>
      <c r="H6" s="101"/>
      <c r="I6" s="27"/>
      <c r="J6" s="27"/>
      <c r="K6" s="102"/>
      <c r="L6" s="103"/>
      <c r="M6" s="104"/>
      <c r="N6" s="105"/>
      <c r="O6" s="106"/>
      <c r="P6" s="27"/>
      <c r="Q6" s="27"/>
      <c r="R6" s="27"/>
      <c r="S6" s="102"/>
      <c r="T6" s="107"/>
      <c r="U6" s="108"/>
      <c r="V6" s="109"/>
      <c r="W6" s="30"/>
      <c r="X6" s="30"/>
      <c r="Y6" s="30"/>
      <c r="Z6" s="30"/>
      <c r="AA6" s="30"/>
      <c r="AB6" s="31"/>
      <c r="AC6" s="32"/>
      <c r="AD6" s="33"/>
    </row>
    <row r="7" spans="1:30" x14ac:dyDescent="0.25">
      <c r="A7" s="41">
        <v>1</v>
      </c>
      <c r="B7" s="42" t="s">
        <v>23</v>
      </c>
      <c r="C7" s="43">
        <v>2002</v>
      </c>
      <c r="D7" s="43">
        <v>1</v>
      </c>
      <c r="E7" s="120" t="s">
        <v>20</v>
      </c>
      <c r="F7" s="121">
        <v>32</v>
      </c>
      <c r="G7" s="122">
        <v>13</v>
      </c>
      <c r="H7" s="123">
        <v>7</v>
      </c>
      <c r="I7" s="44">
        <v>20</v>
      </c>
      <c r="J7" s="44">
        <v>16</v>
      </c>
      <c r="K7" s="124"/>
      <c r="L7" s="125"/>
      <c r="M7" s="126"/>
      <c r="N7" s="127"/>
      <c r="O7" s="128">
        <v>4</v>
      </c>
      <c r="P7" s="44">
        <v>13</v>
      </c>
      <c r="Q7" s="44"/>
      <c r="R7" s="44">
        <v>5</v>
      </c>
      <c r="S7" s="124">
        <v>13</v>
      </c>
      <c r="T7" s="125">
        <v>20</v>
      </c>
      <c r="U7" s="127">
        <v>40</v>
      </c>
      <c r="V7" s="129"/>
      <c r="W7" s="44"/>
      <c r="X7" s="44"/>
      <c r="Y7" s="44"/>
      <c r="Z7" s="130"/>
      <c r="AA7" s="130">
        <v>13</v>
      </c>
      <c r="AB7" s="140">
        <f t="shared" ref="AB7:AB34" si="0">Z7+T7+Q7+P7+N7+M7+I7+L7+O7+R7+S7+V7+K7+J7+F7+H7+W7+G7+AA7+U7+Y7+X7</f>
        <v>196</v>
      </c>
      <c r="AC7" s="58">
        <f>AA7+U7+T7+I7+F7+S7+P7</f>
        <v>151</v>
      </c>
      <c r="AD7" s="143">
        <v>1</v>
      </c>
    </row>
    <row r="8" spans="1:30" x14ac:dyDescent="0.25">
      <c r="A8" s="46">
        <v>2</v>
      </c>
      <c r="B8" s="2" t="s">
        <v>24</v>
      </c>
      <c r="C8" s="3">
        <v>2002</v>
      </c>
      <c r="D8" s="3">
        <v>1</v>
      </c>
      <c r="E8" s="67" t="s">
        <v>8</v>
      </c>
      <c r="F8" s="74">
        <v>6</v>
      </c>
      <c r="G8" s="72">
        <v>16</v>
      </c>
      <c r="H8" s="65">
        <v>13</v>
      </c>
      <c r="I8" s="17">
        <v>13</v>
      </c>
      <c r="J8" s="17">
        <v>7</v>
      </c>
      <c r="K8" s="94">
        <v>4</v>
      </c>
      <c r="L8" s="84"/>
      <c r="M8" s="66"/>
      <c r="N8" s="85"/>
      <c r="O8" s="78">
        <v>7</v>
      </c>
      <c r="P8" s="17">
        <v>20</v>
      </c>
      <c r="Q8" s="17"/>
      <c r="R8" s="17">
        <v>16</v>
      </c>
      <c r="S8" s="94">
        <v>16</v>
      </c>
      <c r="T8" s="84">
        <v>40</v>
      </c>
      <c r="U8" s="85"/>
      <c r="V8" s="73">
        <v>20</v>
      </c>
      <c r="W8" s="17">
        <v>13</v>
      </c>
      <c r="X8" s="17">
        <v>2</v>
      </c>
      <c r="Y8" s="17">
        <v>7</v>
      </c>
      <c r="Z8" s="18">
        <v>16</v>
      </c>
      <c r="AA8" s="18">
        <v>20</v>
      </c>
      <c r="AB8" s="141">
        <f t="shared" si="0"/>
        <v>236</v>
      </c>
      <c r="AC8" s="59">
        <f>AA8+V8+T8+Z8+P8+G8+H8</f>
        <v>145</v>
      </c>
      <c r="AD8" s="144">
        <v>2</v>
      </c>
    </row>
    <row r="9" spans="1:30" ht="15.75" thickBot="1" x14ac:dyDescent="0.3">
      <c r="A9" s="47">
        <v>3</v>
      </c>
      <c r="B9" s="48" t="s">
        <v>29</v>
      </c>
      <c r="C9" s="49">
        <v>2002</v>
      </c>
      <c r="D9" s="49">
        <v>1</v>
      </c>
      <c r="E9" s="131" t="s">
        <v>10</v>
      </c>
      <c r="F9" s="132">
        <v>26</v>
      </c>
      <c r="G9" s="133">
        <v>20</v>
      </c>
      <c r="H9" s="134"/>
      <c r="I9" s="50"/>
      <c r="J9" s="50">
        <v>20</v>
      </c>
      <c r="K9" s="135">
        <v>16</v>
      </c>
      <c r="L9" s="90"/>
      <c r="M9" s="136"/>
      <c r="N9" s="91"/>
      <c r="O9" s="137">
        <v>16</v>
      </c>
      <c r="P9" s="50"/>
      <c r="Q9" s="50"/>
      <c r="R9" s="50">
        <v>20</v>
      </c>
      <c r="S9" s="135">
        <v>20</v>
      </c>
      <c r="T9" s="90"/>
      <c r="U9" s="91"/>
      <c r="V9" s="138">
        <v>16</v>
      </c>
      <c r="W9" s="50">
        <v>16</v>
      </c>
      <c r="X9" s="50">
        <v>3</v>
      </c>
      <c r="Y9" s="50">
        <v>2</v>
      </c>
      <c r="Z9" s="139">
        <v>20</v>
      </c>
      <c r="AA9" s="139">
        <v>16</v>
      </c>
      <c r="AB9" s="142">
        <f t="shared" si="0"/>
        <v>211</v>
      </c>
      <c r="AC9" s="60">
        <f>AA9+Z9+S9+R9+J9+G9+F9</f>
        <v>142</v>
      </c>
      <c r="AD9" s="145">
        <v>3</v>
      </c>
    </row>
    <row r="10" spans="1:30" x14ac:dyDescent="0.25">
      <c r="A10" s="34">
        <v>4</v>
      </c>
      <c r="B10" s="35" t="s">
        <v>63</v>
      </c>
      <c r="C10" s="34">
        <v>2002</v>
      </c>
      <c r="D10" s="34"/>
      <c r="E10" s="110" t="s">
        <v>8</v>
      </c>
      <c r="F10" s="111">
        <v>4</v>
      </c>
      <c r="G10" s="112">
        <v>10</v>
      </c>
      <c r="H10" s="36">
        <v>10</v>
      </c>
      <c r="I10" s="36">
        <v>16</v>
      </c>
      <c r="J10" s="36">
        <v>13</v>
      </c>
      <c r="K10" s="113">
        <v>13</v>
      </c>
      <c r="L10" s="114"/>
      <c r="M10" s="115"/>
      <c r="N10" s="116"/>
      <c r="O10" s="117">
        <v>13</v>
      </c>
      <c r="P10" s="36">
        <v>16</v>
      </c>
      <c r="Q10" s="36"/>
      <c r="R10" s="36">
        <v>7</v>
      </c>
      <c r="S10" s="113">
        <v>1</v>
      </c>
      <c r="T10" s="114">
        <v>32</v>
      </c>
      <c r="U10" s="116"/>
      <c r="V10" s="112"/>
      <c r="W10" s="36"/>
      <c r="X10" s="36"/>
      <c r="Y10" s="36"/>
      <c r="Z10" s="118"/>
      <c r="AA10" s="118">
        <v>7</v>
      </c>
      <c r="AB10" s="119">
        <f t="shared" si="0"/>
        <v>142</v>
      </c>
      <c r="AC10" s="39">
        <f>T10+P10+I10+K10+J10+O10+H10</f>
        <v>113</v>
      </c>
      <c r="AD10" s="40">
        <v>4</v>
      </c>
    </row>
    <row r="11" spans="1:30" x14ac:dyDescent="0.25">
      <c r="A11" s="3">
        <v>5</v>
      </c>
      <c r="B11" s="2" t="s">
        <v>22</v>
      </c>
      <c r="C11" s="3">
        <v>2002</v>
      </c>
      <c r="D11" s="3">
        <v>2</v>
      </c>
      <c r="E11" s="67" t="s">
        <v>21</v>
      </c>
      <c r="F11" s="74">
        <v>20</v>
      </c>
      <c r="G11" s="72">
        <v>5</v>
      </c>
      <c r="H11" s="65"/>
      <c r="I11" s="17"/>
      <c r="J11" s="17"/>
      <c r="K11" s="94"/>
      <c r="L11" s="84"/>
      <c r="M11" s="66"/>
      <c r="N11" s="85"/>
      <c r="O11" s="78">
        <v>2</v>
      </c>
      <c r="P11" s="17">
        <v>10</v>
      </c>
      <c r="Q11" s="17"/>
      <c r="R11" s="17">
        <v>10</v>
      </c>
      <c r="S11" s="94">
        <v>3</v>
      </c>
      <c r="T11" s="84">
        <v>26</v>
      </c>
      <c r="U11" s="85">
        <v>26</v>
      </c>
      <c r="V11" s="73">
        <v>10</v>
      </c>
      <c r="W11" s="17">
        <v>10</v>
      </c>
      <c r="X11" s="17"/>
      <c r="Y11" s="17"/>
      <c r="Z11" s="18">
        <v>10</v>
      </c>
      <c r="AA11" s="18">
        <v>10</v>
      </c>
      <c r="AB11" s="64">
        <f t="shared" si="0"/>
        <v>142</v>
      </c>
      <c r="AC11" s="10">
        <f>AA11+Z11+U11+T11+F11+P11+R11</f>
        <v>112</v>
      </c>
      <c r="AD11" s="11">
        <v>5</v>
      </c>
    </row>
    <row r="12" spans="1:30" x14ac:dyDescent="0.25">
      <c r="A12" s="3">
        <v>6</v>
      </c>
      <c r="B12" s="2" t="s">
        <v>84</v>
      </c>
      <c r="C12" s="3">
        <v>2003</v>
      </c>
      <c r="D12" s="3">
        <v>1</v>
      </c>
      <c r="E12" s="67" t="s">
        <v>21</v>
      </c>
      <c r="F12" s="75"/>
      <c r="G12" s="73"/>
      <c r="H12" s="17">
        <v>20</v>
      </c>
      <c r="I12" s="18"/>
      <c r="J12" s="18"/>
      <c r="K12" s="95">
        <v>20</v>
      </c>
      <c r="L12" s="86"/>
      <c r="M12" s="77"/>
      <c r="N12" s="87"/>
      <c r="O12" s="79">
        <v>20</v>
      </c>
      <c r="P12" s="18"/>
      <c r="Q12" s="18"/>
      <c r="R12" s="18"/>
      <c r="S12" s="95">
        <v>10</v>
      </c>
      <c r="T12" s="86"/>
      <c r="U12" s="87"/>
      <c r="V12" s="89"/>
      <c r="W12" s="18">
        <v>20</v>
      </c>
      <c r="X12" s="18"/>
      <c r="Y12" s="18"/>
      <c r="Z12" s="18"/>
      <c r="AA12" s="18"/>
      <c r="AB12" s="64">
        <f t="shared" si="0"/>
        <v>90</v>
      </c>
      <c r="AC12" s="10">
        <v>90</v>
      </c>
      <c r="AD12" s="11">
        <v>6</v>
      </c>
    </row>
    <row r="13" spans="1:30" x14ac:dyDescent="0.25">
      <c r="A13" s="3">
        <v>7</v>
      </c>
      <c r="B13" s="2" t="s">
        <v>51</v>
      </c>
      <c r="C13" s="3">
        <v>2002</v>
      </c>
      <c r="D13" s="3">
        <v>1</v>
      </c>
      <c r="E13" s="67" t="s">
        <v>21</v>
      </c>
      <c r="F13" s="74">
        <v>40</v>
      </c>
      <c r="G13" s="72">
        <v>7</v>
      </c>
      <c r="H13" s="65"/>
      <c r="I13" s="17"/>
      <c r="J13" s="17">
        <v>3</v>
      </c>
      <c r="K13" s="94"/>
      <c r="L13" s="84">
        <v>4</v>
      </c>
      <c r="M13" s="66"/>
      <c r="N13" s="85"/>
      <c r="O13" s="78">
        <v>1</v>
      </c>
      <c r="P13" s="17">
        <v>7</v>
      </c>
      <c r="Q13" s="17"/>
      <c r="R13" s="17">
        <v>13</v>
      </c>
      <c r="S13" s="94"/>
      <c r="T13" s="84"/>
      <c r="U13" s="85"/>
      <c r="V13" s="73"/>
      <c r="W13" s="17"/>
      <c r="X13" s="17"/>
      <c r="Y13" s="17"/>
      <c r="Z13" s="18"/>
      <c r="AA13" s="18"/>
      <c r="AB13" s="64">
        <f t="shared" si="0"/>
        <v>75</v>
      </c>
      <c r="AC13" s="10">
        <v>75</v>
      </c>
      <c r="AD13" s="11">
        <v>7</v>
      </c>
    </row>
    <row r="14" spans="1:30" x14ac:dyDescent="0.25">
      <c r="A14" s="3">
        <v>8</v>
      </c>
      <c r="B14" s="2" t="s">
        <v>78</v>
      </c>
      <c r="C14" s="3">
        <v>2003</v>
      </c>
      <c r="D14" s="3">
        <v>1</v>
      </c>
      <c r="E14" s="67" t="s">
        <v>76</v>
      </c>
      <c r="F14" s="75">
        <v>10</v>
      </c>
      <c r="G14" s="73"/>
      <c r="H14" s="17">
        <v>5</v>
      </c>
      <c r="I14" s="18"/>
      <c r="J14" s="18">
        <v>10</v>
      </c>
      <c r="K14" s="95">
        <v>10</v>
      </c>
      <c r="L14" s="86"/>
      <c r="M14" s="77"/>
      <c r="N14" s="87"/>
      <c r="O14" s="79">
        <v>10</v>
      </c>
      <c r="P14" s="18">
        <v>5</v>
      </c>
      <c r="Q14" s="18"/>
      <c r="R14" s="18"/>
      <c r="S14" s="95">
        <v>5</v>
      </c>
      <c r="T14" s="86"/>
      <c r="U14" s="87"/>
      <c r="V14" s="89">
        <v>13</v>
      </c>
      <c r="W14" s="18">
        <v>5</v>
      </c>
      <c r="X14" s="18"/>
      <c r="Y14" s="18"/>
      <c r="Z14" s="18">
        <v>13</v>
      </c>
      <c r="AA14" s="18"/>
      <c r="AB14" s="64">
        <f t="shared" si="0"/>
        <v>86</v>
      </c>
      <c r="AC14" s="10">
        <f>Z14+V14+O14+K14+F14+J14+W14</f>
        <v>71</v>
      </c>
      <c r="AD14" s="11">
        <v>8</v>
      </c>
    </row>
    <row r="15" spans="1:30" x14ac:dyDescent="0.25">
      <c r="A15" s="3">
        <v>9</v>
      </c>
      <c r="B15" s="2" t="s">
        <v>41</v>
      </c>
      <c r="C15" s="3">
        <v>2002</v>
      </c>
      <c r="D15" s="3">
        <v>1</v>
      </c>
      <c r="E15" s="67" t="s">
        <v>8</v>
      </c>
      <c r="F15" s="75"/>
      <c r="G15" s="73">
        <v>3</v>
      </c>
      <c r="H15" s="17"/>
      <c r="I15" s="17">
        <v>3</v>
      </c>
      <c r="J15" s="17">
        <v>1</v>
      </c>
      <c r="K15" s="94"/>
      <c r="L15" s="84"/>
      <c r="M15" s="66"/>
      <c r="N15" s="85"/>
      <c r="O15" s="78"/>
      <c r="P15" s="17"/>
      <c r="Q15" s="17"/>
      <c r="R15" s="17">
        <v>1</v>
      </c>
      <c r="S15" s="94"/>
      <c r="T15" s="84">
        <v>6</v>
      </c>
      <c r="U15" s="85">
        <v>32</v>
      </c>
      <c r="V15" s="73">
        <v>4</v>
      </c>
      <c r="W15" s="17"/>
      <c r="X15" s="17"/>
      <c r="Y15" s="17"/>
      <c r="Z15" s="18"/>
      <c r="AA15" s="18">
        <v>5</v>
      </c>
      <c r="AB15" s="64">
        <f t="shared" si="0"/>
        <v>55</v>
      </c>
      <c r="AC15" s="10">
        <v>54</v>
      </c>
      <c r="AD15" s="11">
        <v>9</v>
      </c>
    </row>
    <row r="16" spans="1:30" x14ac:dyDescent="0.25">
      <c r="A16" s="3">
        <v>10</v>
      </c>
      <c r="B16" s="2" t="s">
        <v>26</v>
      </c>
      <c r="C16" s="3">
        <v>2002</v>
      </c>
      <c r="D16" s="3">
        <v>1</v>
      </c>
      <c r="E16" s="67" t="s">
        <v>8</v>
      </c>
      <c r="F16" s="74"/>
      <c r="G16" s="72">
        <v>2</v>
      </c>
      <c r="H16" s="65">
        <v>3</v>
      </c>
      <c r="I16" s="17">
        <v>5</v>
      </c>
      <c r="J16" s="17">
        <v>4</v>
      </c>
      <c r="K16" s="94"/>
      <c r="L16" s="84"/>
      <c r="M16" s="66"/>
      <c r="N16" s="85"/>
      <c r="O16" s="78"/>
      <c r="P16" s="17">
        <v>2</v>
      </c>
      <c r="Q16" s="17"/>
      <c r="R16" s="17">
        <v>2</v>
      </c>
      <c r="S16" s="94"/>
      <c r="T16" s="84">
        <v>10</v>
      </c>
      <c r="U16" s="85">
        <v>20</v>
      </c>
      <c r="V16" s="73">
        <v>7</v>
      </c>
      <c r="W16" s="17">
        <v>1</v>
      </c>
      <c r="X16" s="17"/>
      <c r="Y16" s="17"/>
      <c r="Z16" s="18"/>
      <c r="AA16" s="18"/>
      <c r="AB16" s="64">
        <f t="shared" si="0"/>
        <v>56</v>
      </c>
      <c r="AC16" s="10">
        <f>U16+T16+I16+H16+J16+V16+R16</f>
        <v>51</v>
      </c>
      <c r="AD16" s="11">
        <v>10</v>
      </c>
    </row>
    <row r="17" spans="1:30" x14ac:dyDescent="0.25">
      <c r="A17" s="3">
        <v>11</v>
      </c>
      <c r="B17" s="2" t="s">
        <v>37</v>
      </c>
      <c r="C17" s="3">
        <v>2002</v>
      </c>
      <c r="D17" s="6">
        <v>3</v>
      </c>
      <c r="E17" s="67" t="s">
        <v>20</v>
      </c>
      <c r="F17" s="74"/>
      <c r="G17" s="72"/>
      <c r="H17" s="65">
        <v>1</v>
      </c>
      <c r="I17" s="17">
        <v>7</v>
      </c>
      <c r="J17" s="17"/>
      <c r="K17" s="94"/>
      <c r="L17" s="84"/>
      <c r="M17" s="66"/>
      <c r="N17" s="85"/>
      <c r="O17" s="78"/>
      <c r="P17" s="17">
        <v>1</v>
      </c>
      <c r="Q17" s="17"/>
      <c r="R17" s="17"/>
      <c r="S17" s="94"/>
      <c r="T17" s="84">
        <v>2</v>
      </c>
      <c r="U17" s="85">
        <v>14</v>
      </c>
      <c r="V17" s="73">
        <v>1</v>
      </c>
      <c r="W17" s="17"/>
      <c r="X17" s="17"/>
      <c r="Y17" s="17"/>
      <c r="Z17" s="18">
        <v>7</v>
      </c>
      <c r="AA17" s="18">
        <v>4</v>
      </c>
      <c r="AB17" s="64">
        <f t="shared" si="0"/>
        <v>37</v>
      </c>
      <c r="AC17" s="10">
        <v>37</v>
      </c>
      <c r="AD17" s="11">
        <v>11</v>
      </c>
    </row>
    <row r="18" spans="1:30" x14ac:dyDescent="0.25">
      <c r="A18" s="3">
        <v>12</v>
      </c>
      <c r="B18" s="2" t="s">
        <v>77</v>
      </c>
      <c r="C18" s="3">
        <v>2003</v>
      </c>
      <c r="D18" s="3">
        <v>1</v>
      </c>
      <c r="E18" s="67" t="s">
        <v>6</v>
      </c>
      <c r="F18" s="75">
        <v>14</v>
      </c>
      <c r="G18" s="73">
        <v>4</v>
      </c>
      <c r="H18" s="17"/>
      <c r="I18" s="17"/>
      <c r="J18" s="17">
        <v>2</v>
      </c>
      <c r="K18" s="94">
        <v>5</v>
      </c>
      <c r="L18" s="84"/>
      <c r="M18" s="66"/>
      <c r="N18" s="85"/>
      <c r="O18" s="78"/>
      <c r="P18" s="17"/>
      <c r="Q18" s="17"/>
      <c r="R18" s="17"/>
      <c r="S18" s="94"/>
      <c r="T18" s="84"/>
      <c r="U18" s="85"/>
      <c r="V18" s="73">
        <v>5</v>
      </c>
      <c r="W18" s="17">
        <v>3</v>
      </c>
      <c r="X18" s="17"/>
      <c r="Y18" s="17"/>
      <c r="Z18" s="18"/>
      <c r="AA18" s="18"/>
      <c r="AB18" s="64">
        <f t="shared" si="0"/>
        <v>33</v>
      </c>
      <c r="AC18" s="10">
        <v>33</v>
      </c>
      <c r="AD18" s="11">
        <v>12</v>
      </c>
    </row>
    <row r="19" spans="1:30" x14ac:dyDescent="0.25">
      <c r="A19" s="3">
        <v>13</v>
      </c>
      <c r="B19" s="2" t="s">
        <v>34</v>
      </c>
      <c r="C19" s="3">
        <v>2002</v>
      </c>
      <c r="D19" s="6">
        <v>2</v>
      </c>
      <c r="E19" s="67" t="s">
        <v>21</v>
      </c>
      <c r="F19" s="74"/>
      <c r="G19" s="72"/>
      <c r="H19" s="65">
        <v>16</v>
      </c>
      <c r="I19" s="18"/>
      <c r="J19" s="18"/>
      <c r="K19" s="95">
        <v>3</v>
      </c>
      <c r="L19" s="86"/>
      <c r="M19" s="77"/>
      <c r="N19" s="87"/>
      <c r="O19" s="79">
        <v>5</v>
      </c>
      <c r="P19" s="18"/>
      <c r="Q19" s="18"/>
      <c r="R19" s="18"/>
      <c r="S19" s="95">
        <v>7</v>
      </c>
      <c r="T19" s="84"/>
      <c r="U19" s="85"/>
      <c r="V19" s="73"/>
      <c r="W19" s="17"/>
      <c r="X19" s="17"/>
      <c r="Y19" s="17"/>
      <c r="Z19" s="18"/>
      <c r="AA19" s="18"/>
      <c r="AB19" s="64">
        <f t="shared" si="0"/>
        <v>31</v>
      </c>
      <c r="AC19" s="10">
        <v>31</v>
      </c>
      <c r="AD19" s="11">
        <v>13</v>
      </c>
    </row>
    <row r="20" spans="1:30" x14ac:dyDescent="0.25">
      <c r="A20" s="3">
        <v>14</v>
      </c>
      <c r="B20" s="2" t="s">
        <v>75</v>
      </c>
      <c r="C20" s="3">
        <v>2003</v>
      </c>
      <c r="D20" s="3">
        <v>1</v>
      </c>
      <c r="E20" s="67" t="s">
        <v>76</v>
      </c>
      <c r="F20" s="75">
        <v>8</v>
      </c>
      <c r="G20" s="73"/>
      <c r="H20" s="17"/>
      <c r="I20" s="17"/>
      <c r="J20" s="17"/>
      <c r="K20" s="94">
        <v>7</v>
      </c>
      <c r="L20" s="84"/>
      <c r="M20" s="66"/>
      <c r="N20" s="85"/>
      <c r="O20" s="78"/>
      <c r="P20" s="17">
        <v>4</v>
      </c>
      <c r="Q20" s="17"/>
      <c r="R20" s="17"/>
      <c r="S20" s="94"/>
      <c r="T20" s="84"/>
      <c r="U20" s="85"/>
      <c r="V20" s="73"/>
      <c r="W20" s="17">
        <v>7</v>
      </c>
      <c r="X20" s="17"/>
      <c r="Y20" s="17"/>
      <c r="Z20" s="18"/>
      <c r="AA20" s="18"/>
      <c r="AB20" s="64">
        <f t="shared" si="0"/>
        <v>26</v>
      </c>
      <c r="AC20" s="10">
        <v>26</v>
      </c>
      <c r="AD20" s="11">
        <v>14</v>
      </c>
    </row>
    <row r="21" spans="1:30" x14ac:dyDescent="0.25">
      <c r="A21" s="3">
        <v>15</v>
      </c>
      <c r="B21" s="63" t="s">
        <v>80</v>
      </c>
      <c r="C21" s="62">
        <v>2003</v>
      </c>
      <c r="D21" s="62">
        <v>2</v>
      </c>
      <c r="E21" s="68" t="s">
        <v>21</v>
      </c>
      <c r="F21" s="75">
        <v>2</v>
      </c>
      <c r="G21" s="73"/>
      <c r="H21" s="17"/>
      <c r="I21" s="18">
        <v>10</v>
      </c>
      <c r="J21" s="18"/>
      <c r="K21" s="95"/>
      <c r="L21" s="86"/>
      <c r="M21" s="77"/>
      <c r="N21" s="87"/>
      <c r="O21" s="79"/>
      <c r="P21" s="18"/>
      <c r="Q21" s="18"/>
      <c r="R21" s="18">
        <v>4</v>
      </c>
      <c r="S21" s="95"/>
      <c r="T21" s="84"/>
      <c r="U21" s="85"/>
      <c r="V21" s="73">
        <v>3</v>
      </c>
      <c r="W21" s="17"/>
      <c r="X21" s="17"/>
      <c r="Y21" s="17"/>
      <c r="Z21" s="18">
        <v>2</v>
      </c>
      <c r="AA21" s="18">
        <v>3</v>
      </c>
      <c r="AB21" s="64">
        <f t="shared" si="0"/>
        <v>24</v>
      </c>
      <c r="AC21" s="10">
        <v>24</v>
      </c>
      <c r="AD21" s="11">
        <v>15</v>
      </c>
    </row>
    <row r="22" spans="1:30" x14ac:dyDescent="0.25">
      <c r="A22" s="3">
        <v>16</v>
      </c>
      <c r="B22" s="2" t="s">
        <v>40</v>
      </c>
      <c r="C22" s="3">
        <v>2003</v>
      </c>
      <c r="D22" s="6">
        <v>1</v>
      </c>
      <c r="E22" s="67" t="s">
        <v>21</v>
      </c>
      <c r="F22" s="75"/>
      <c r="G22" s="73"/>
      <c r="H22" s="17">
        <v>2</v>
      </c>
      <c r="I22" s="18">
        <v>4</v>
      </c>
      <c r="J22" s="18"/>
      <c r="K22" s="95"/>
      <c r="L22" s="86"/>
      <c r="M22" s="77"/>
      <c r="N22" s="87"/>
      <c r="O22" s="79"/>
      <c r="P22" s="18"/>
      <c r="Q22" s="18"/>
      <c r="R22" s="18"/>
      <c r="S22" s="95"/>
      <c r="T22" s="86"/>
      <c r="U22" s="87">
        <v>4</v>
      </c>
      <c r="V22" s="89"/>
      <c r="W22" s="18"/>
      <c r="X22" s="18"/>
      <c r="Y22" s="18"/>
      <c r="Z22" s="18"/>
      <c r="AA22" s="18"/>
      <c r="AB22" s="64">
        <f t="shared" si="0"/>
        <v>10</v>
      </c>
      <c r="AC22" s="10">
        <v>10</v>
      </c>
      <c r="AD22" s="11">
        <v>16</v>
      </c>
    </row>
    <row r="23" spans="1:30" x14ac:dyDescent="0.25">
      <c r="A23" s="3">
        <v>17</v>
      </c>
      <c r="B23" s="2" t="s">
        <v>69</v>
      </c>
      <c r="C23" s="3">
        <v>2002</v>
      </c>
      <c r="D23" s="62"/>
      <c r="E23" s="67" t="s">
        <v>8</v>
      </c>
      <c r="F23" s="75"/>
      <c r="G23" s="73"/>
      <c r="H23" s="17"/>
      <c r="I23" s="17"/>
      <c r="J23" s="17">
        <v>5</v>
      </c>
      <c r="K23" s="94"/>
      <c r="L23" s="84"/>
      <c r="M23" s="66"/>
      <c r="N23" s="85"/>
      <c r="O23" s="78">
        <v>3</v>
      </c>
      <c r="P23" s="17"/>
      <c r="Q23" s="17"/>
      <c r="R23" s="17"/>
      <c r="S23" s="94"/>
      <c r="T23" s="84"/>
      <c r="U23" s="85"/>
      <c r="V23" s="73"/>
      <c r="W23" s="17">
        <v>2</v>
      </c>
      <c r="X23" s="17"/>
      <c r="Y23" s="17"/>
      <c r="Z23" s="18"/>
      <c r="AA23" s="18"/>
      <c r="AB23" s="64">
        <f t="shared" si="0"/>
        <v>10</v>
      </c>
      <c r="AC23" s="10">
        <v>10</v>
      </c>
      <c r="AD23" s="11">
        <v>16</v>
      </c>
    </row>
    <row r="24" spans="1:30" x14ac:dyDescent="0.25">
      <c r="A24" s="3">
        <v>18</v>
      </c>
      <c r="B24" s="63" t="s">
        <v>79</v>
      </c>
      <c r="C24" s="62">
        <v>2003</v>
      </c>
      <c r="D24" s="62">
        <v>1</v>
      </c>
      <c r="E24" s="68" t="s">
        <v>76</v>
      </c>
      <c r="F24" s="75"/>
      <c r="G24" s="73"/>
      <c r="H24" s="17">
        <v>4</v>
      </c>
      <c r="I24" s="18"/>
      <c r="J24" s="18"/>
      <c r="K24" s="95">
        <v>2</v>
      </c>
      <c r="L24" s="86"/>
      <c r="M24" s="77"/>
      <c r="N24" s="87"/>
      <c r="O24" s="79"/>
      <c r="P24" s="18"/>
      <c r="Q24" s="18"/>
      <c r="R24" s="18"/>
      <c r="S24" s="95">
        <v>2</v>
      </c>
      <c r="T24" s="84"/>
      <c r="U24" s="85"/>
      <c r="V24" s="73"/>
      <c r="W24" s="17"/>
      <c r="X24" s="17"/>
      <c r="Y24" s="17"/>
      <c r="Z24" s="18">
        <v>1</v>
      </c>
      <c r="AA24" s="18"/>
      <c r="AB24" s="64">
        <f t="shared" si="0"/>
        <v>9</v>
      </c>
      <c r="AC24" s="10">
        <v>9</v>
      </c>
      <c r="AD24" s="11">
        <v>18</v>
      </c>
    </row>
    <row r="25" spans="1:30" x14ac:dyDescent="0.25">
      <c r="A25" s="3">
        <v>19</v>
      </c>
      <c r="B25" s="2" t="s">
        <v>64</v>
      </c>
      <c r="C25" s="3">
        <v>2002</v>
      </c>
      <c r="D25" s="3"/>
      <c r="E25" s="67" t="s">
        <v>65</v>
      </c>
      <c r="F25" s="75"/>
      <c r="G25" s="73"/>
      <c r="H25" s="17"/>
      <c r="I25" s="17"/>
      <c r="J25" s="17"/>
      <c r="K25" s="94"/>
      <c r="L25" s="84"/>
      <c r="M25" s="66"/>
      <c r="N25" s="85"/>
      <c r="O25" s="78"/>
      <c r="P25" s="17"/>
      <c r="Q25" s="17"/>
      <c r="R25" s="17"/>
      <c r="S25" s="94"/>
      <c r="T25" s="84"/>
      <c r="U25" s="85">
        <v>2</v>
      </c>
      <c r="V25" s="73"/>
      <c r="W25" s="17"/>
      <c r="X25" s="17"/>
      <c r="Y25" s="17"/>
      <c r="Z25" s="18">
        <v>5</v>
      </c>
      <c r="AA25" s="18">
        <v>2</v>
      </c>
      <c r="AB25" s="64">
        <f t="shared" si="0"/>
        <v>9</v>
      </c>
      <c r="AC25" s="10">
        <v>9</v>
      </c>
      <c r="AD25" s="11">
        <v>18</v>
      </c>
    </row>
    <row r="26" spans="1:30" x14ac:dyDescent="0.25">
      <c r="A26" s="3">
        <v>20</v>
      </c>
      <c r="B26" s="13" t="s">
        <v>86</v>
      </c>
      <c r="C26" s="13">
        <v>2003</v>
      </c>
      <c r="D26" s="61">
        <v>1</v>
      </c>
      <c r="E26" s="69" t="s">
        <v>8</v>
      </c>
      <c r="F26" s="75"/>
      <c r="G26" s="73"/>
      <c r="H26" s="17"/>
      <c r="I26" s="17">
        <v>2</v>
      </c>
      <c r="J26" s="17"/>
      <c r="K26" s="94"/>
      <c r="L26" s="84"/>
      <c r="M26" s="66"/>
      <c r="N26" s="85"/>
      <c r="O26" s="78"/>
      <c r="P26" s="17"/>
      <c r="Q26" s="17"/>
      <c r="R26" s="17"/>
      <c r="S26" s="94"/>
      <c r="T26" s="84"/>
      <c r="U26" s="85">
        <v>6</v>
      </c>
      <c r="V26" s="73"/>
      <c r="W26" s="17"/>
      <c r="X26" s="17"/>
      <c r="Y26" s="17"/>
      <c r="Z26" s="18"/>
      <c r="AA26" s="18"/>
      <c r="AB26" s="64">
        <f t="shared" si="0"/>
        <v>8</v>
      </c>
      <c r="AC26" s="10">
        <v>8</v>
      </c>
      <c r="AD26" s="11">
        <v>20</v>
      </c>
    </row>
    <row r="27" spans="1:30" x14ac:dyDescent="0.25">
      <c r="A27" s="3">
        <v>21</v>
      </c>
      <c r="B27" s="13" t="s">
        <v>82</v>
      </c>
      <c r="C27" s="61">
        <v>2003</v>
      </c>
      <c r="D27" s="61">
        <v>3</v>
      </c>
      <c r="E27" s="69" t="s">
        <v>83</v>
      </c>
      <c r="F27" s="75"/>
      <c r="G27" s="73"/>
      <c r="H27" s="17"/>
      <c r="I27" s="18"/>
      <c r="J27" s="18"/>
      <c r="K27" s="95"/>
      <c r="L27" s="86"/>
      <c r="M27" s="77"/>
      <c r="N27" s="87"/>
      <c r="O27" s="79"/>
      <c r="P27" s="18"/>
      <c r="Q27" s="18"/>
      <c r="R27" s="18"/>
      <c r="S27" s="95"/>
      <c r="T27" s="84">
        <v>8</v>
      </c>
      <c r="U27" s="85"/>
      <c r="V27" s="73"/>
      <c r="W27" s="17"/>
      <c r="X27" s="17"/>
      <c r="Y27" s="17"/>
      <c r="Z27" s="18"/>
      <c r="AA27" s="18"/>
      <c r="AB27" s="64">
        <f t="shared" si="0"/>
        <v>8</v>
      </c>
      <c r="AC27" s="10">
        <v>8</v>
      </c>
      <c r="AD27" s="11">
        <v>20</v>
      </c>
    </row>
    <row r="28" spans="1:30" x14ac:dyDescent="0.25">
      <c r="A28" s="3">
        <v>22</v>
      </c>
      <c r="B28" s="13" t="s">
        <v>94</v>
      </c>
      <c r="C28" s="13">
        <v>2002</v>
      </c>
      <c r="D28" s="61"/>
      <c r="E28" s="69" t="s">
        <v>95</v>
      </c>
      <c r="F28" s="75"/>
      <c r="G28" s="73"/>
      <c r="H28" s="17"/>
      <c r="I28" s="18"/>
      <c r="J28" s="18"/>
      <c r="K28" s="95"/>
      <c r="L28" s="86"/>
      <c r="M28" s="77"/>
      <c r="N28" s="87"/>
      <c r="O28" s="80"/>
      <c r="P28" s="18"/>
      <c r="Q28" s="18"/>
      <c r="R28" s="18"/>
      <c r="S28" s="95"/>
      <c r="T28" s="86"/>
      <c r="U28" s="87"/>
      <c r="V28" s="89">
        <v>2</v>
      </c>
      <c r="W28" s="18">
        <v>4</v>
      </c>
      <c r="X28" s="18"/>
      <c r="Y28" s="18"/>
      <c r="Z28" s="18"/>
      <c r="AA28" s="18"/>
      <c r="AB28" s="64">
        <f t="shared" si="0"/>
        <v>6</v>
      </c>
      <c r="AC28" s="10">
        <v>6</v>
      </c>
      <c r="AD28" s="11">
        <v>22</v>
      </c>
    </row>
    <row r="29" spans="1:30" x14ac:dyDescent="0.25">
      <c r="A29" s="3">
        <v>23</v>
      </c>
      <c r="B29" s="63" t="s">
        <v>81</v>
      </c>
      <c r="C29" s="62">
        <v>2003</v>
      </c>
      <c r="D29" s="62">
        <v>1</v>
      </c>
      <c r="E29" s="68" t="s">
        <v>21</v>
      </c>
      <c r="F29" s="75"/>
      <c r="G29" s="73"/>
      <c r="H29" s="17"/>
      <c r="I29" s="18"/>
      <c r="J29" s="18"/>
      <c r="K29" s="95"/>
      <c r="L29" s="86"/>
      <c r="M29" s="77"/>
      <c r="N29" s="87"/>
      <c r="O29" s="79"/>
      <c r="P29" s="18"/>
      <c r="Q29" s="18"/>
      <c r="R29" s="18"/>
      <c r="S29" s="95">
        <v>4</v>
      </c>
      <c r="T29" s="84"/>
      <c r="U29" s="85"/>
      <c r="V29" s="73"/>
      <c r="W29" s="17"/>
      <c r="X29" s="17"/>
      <c r="Y29" s="17"/>
      <c r="Z29" s="18"/>
      <c r="AA29" s="18"/>
      <c r="AB29" s="64">
        <f t="shared" si="0"/>
        <v>4</v>
      </c>
      <c r="AC29" s="10">
        <v>4</v>
      </c>
      <c r="AD29" s="11">
        <v>23</v>
      </c>
    </row>
    <row r="30" spans="1:30" x14ac:dyDescent="0.25">
      <c r="A30" s="3">
        <v>24</v>
      </c>
      <c r="B30" s="2" t="s">
        <v>88</v>
      </c>
      <c r="C30" s="3">
        <v>2002</v>
      </c>
      <c r="D30" s="3">
        <v>2</v>
      </c>
      <c r="E30" s="67" t="s">
        <v>10</v>
      </c>
      <c r="F30" s="75"/>
      <c r="G30" s="73"/>
      <c r="H30" s="17"/>
      <c r="I30" s="17"/>
      <c r="J30" s="17"/>
      <c r="K30" s="94"/>
      <c r="L30" s="84"/>
      <c r="M30" s="66"/>
      <c r="N30" s="85"/>
      <c r="O30" s="78"/>
      <c r="P30" s="17">
        <v>3</v>
      </c>
      <c r="Q30" s="17"/>
      <c r="R30" s="17"/>
      <c r="S30" s="94"/>
      <c r="T30" s="84"/>
      <c r="U30" s="85"/>
      <c r="V30" s="73"/>
      <c r="W30" s="17"/>
      <c r="X30" s="17"/>
      <c r="Y30" s="17"/>
      <c r="Z30" s="18"/>
      <c r="AA30" s="18"/>
      <c r="AB30" s="64">
        <f t="shared" si="0"/>
        <v>3</v>
      </c>
      <c r="AC30" s="10">
        <v>3</v>
      </c>
      <c r="AD30" s="11">
        <v>24</v>
      </c>
    </row>
    <row r="31" spans="1:30" x14ac:dyDescent="0.25">
      <c r="A31" s="3">
        <v>25</v>
      </c>
      <c r="B31" s="13" t="s">
        <v>89</v>
      </c>
      <c r="C31" s="13">
        <v>2003</v>
      </c>
      <c r="D31" s="61">
        <v>2</v>
      </c>
      <c r="E31" s="69" t="s">
        <v>20</v>
      </c>
      <c r="F31" s="75"/>
      <c r="G31" s="73"/>
      <c r="H31" s="17"/>
      <c r="I31" s="17"/>
      <c r="J31" s="17"/>
      <c r="K31" s="94"/>
      <c r="L31" s="84"/>
      <c r="M31" s="66"/>
      <c r="N31" s="85"/>
      <c r="O31" s="78"/>
      <c r="P31" s="17"/>
      <c r="Q31" s="17"/>
      <c r="R31" s="17">
        <v>3</v>
      </c>
      <c r="S31" s="94"/>
      <c r="T31" s="84"/>
      <c r="U31" s="85"/>
      <c r="V31" s="73"/>
      <c r="W31" s="17"/>
      <c r="X31" s="17"/>
      <c r="Y31" s="17"/>
      <c r="Z31" s="18"/>
      <c r="AA31" s="18"/>
      <c r="AB31" s="64">
        <f t="shared" si="0"/>
        <v>3</v>
      </c>
      <c r="AC31" s="10">
        <v>3</v>
      </c>
      <c r="AD31" s="11">
        <v>24</v>
      </c>
    </row>
    <row r="32" spans="1:30" x14ac:dyDescent="0.25">
      <c r="A32" s="3">
        <v>26</v>
      </c>
      <c r="B32" s="2" t="s">
        <v>85</v>
      </c>
      <c r="C32" s="3">
        <v>2002</v>
      </c>
      <c r="D32" s="3">
        <v>1</v>
      </c>
      <c r="E32" s="67" t="s">
        <v>83</v>
      </c>
      <c r="F32" s="75"/>
      <c r="G32" s="73">
        <v>1</v>
      </c>
      <c r="H32" s="17"/>
      <c r="I32" s="17"/>
      <c r="J32" s="17"/>
      <c r="K32" s="94">
        <v>1</v>
      </c>
      <c r="L32" s="84"/>
      <c r="M32" s="66"/>
      <c r="N32" s="85"/>
      <c r="O32" s="78"/>
      <c r="P32" s="17"/>
      <c r="Q32" s="17"/>
      <c r="R32" s="17"/>
      <c r="S32" s="94"/>
      <c r="T32" s="84"/>
      <c r="U32" s="85"/>
      <c r="V32" s="73"/>
      <c r="W32" s="17"/>
      <c r="X32" s="17"/>
      <c r="Y32" s="17"/>
      <c r="Z32" s="18"/>
      <c r="AA32" s="18"/>
      <c r="AB32" s="64">
        <f t="shared" si="0"/>
        <v>2</v>
      </c>
      <c r="AC32" s="10">
        <v>2</v>
      </c>
      <c r="AD32" s="11">
        <v>26</v>
      </c>
    </row>
    <row r="33" spans="1:30" x14ac:dyDescent="0.25">
      <c r="A33" s="3">
        <v>27</v>
      </c>
      <c r="B33" s="13" t="s">
        <v>87</v>
      </c>
      <c r="C33" s="13">
        <v>2003</v>
      </c>
      <c r="D33" s="61">
        <v>3</v>
      </c>
      <c r="E33" s="69" t="s">
        <v>21</v>
      </c>
      <c r="F33" s="75"/>
      <c r="G33" s="73"/>
      <c r="H33" s="17"/>
      <c r="I33" s="18">
        <v>1</v>
      </c>
      <c r="J33" s="18"/>
      <c r="K33" s="95"/>
      <c r="L33" s="86"/>
      <c r="M33" s="77"/>
      <c r="N33" s="87"/>
      <c r="O33" s="80"/>
      <c r="P33" s="18"/>
      <c r="Q33" s="18"/>
      <c r="R33" s="18"/>
      <c r="S33" s="95"/>
      <c r="T33" s="86"/>
      <c r="U33" s="87"/>
      <c r="V33" s="89"/>
      <c r="W33" s="18"/>
      <c r="X33" s="18"/>
      <c r="Y33" s="18"/>
      <c r="Z33" s="18"/>
      <c r="AA33" s="18"/>
      <c r="AB33" s="64">
        <f t="shared" si="0"/>
        <v>1</v>
      </c>
      <c r="AC33" s="10">
        <v>1</v>
      </c>
      <c r="AD33" s="11">
        <v>27</v>
      </c>
    </row>
    <row r="34" spans="1:30" x14ac:dyDescent="0.25">
      <c r="A34" s="3">
        <v>28</v>
      </c>
      <c r="B34" s="2" t="s">
        <v>98</v>
      </c>
      <c r="C34" s="3">
        <v>2003</v>
      </c>
      <c r="D34" s="3"/>
      <c r="E34" s="67" t="s">
        <v>33</v>
      </c>
      <c r="F34" s="75"/>
      <c r="G34" s="73"/>
      <c r="H34" s="17"/>
      <c r="I34" s="17"/>
      <c r="J34" s="17"/>
      <c r="K34" s="94"/>
      <c r="L34" s="84"/>
      <c r="M34" s="66"/>
      <c r="N34" s="85"/>
      <c r="O34" s="78"/>
      <c r="P34" s="17"/>
      <c r="Q34" s="17"/>
      <c r="R34" s="17"/>
      <c r="S34" s="94"/>
      <c r="T34" s="84"/>
      <c r="U34" s="85"/>
      <c r="V34" s="73"/>
      <c r="W34" s="17"/>
      <c r="X34" s="17"/>
      <c r="Y34" s="17"/>
      <c r="Z34" s="18"/>
      <c r="AA34" s="18">
        <v>1</v>
      </c>
      <c r="AB34" s="64">
        <f t="shared" si="0"/>
        <v>1</v>
      </c>
      <c r="AC34" s="10">
        <v>1</v>
      </c>
      <c r="AD34" s="11">
        <v>27</v>
      </c>
    </row>
    <row r="35" spans="1:30" ht="18.75" x14ac:dyDescent="0.3">
      <c r="B35" s="96" t="s">
        <v>99</v>
      </c>
      <c r="C35" s="97"/>
      <c r="L35" s="1"/>
    </row>
  </sheetData>
  <autoFilter ref="B6:AC34">
    <sortState ref="B7:AC35">
      <sortCondition descending="1" ref="AC6:AC34"/>
    </sortState>
  </autoFilter>
  <mergeCells count="25">
    <mergeCell ref="F4:F5"/>
    <mergeCell ref="H4:I4"/>
    <mergeCell ref="A1:AD1"/>
    <mergeCell ref="A2:AD2"/>
    <mergeCell ref="A3:AD3"/>
    <mergeCell ref="A4:A5"/>
    <mergeCell ref="B4:B5"/>
    <mergeCell ref="C4:C5"/>
    <mergeCell ref="D4:D5"/>
    <mergeCell ref="E4:E5"/>
    <mergeCell ref="AC4:AC5"/>
    <mergeCell ref="AD4:AD5"/>
    <mergeCell ref="J4:K4"/>
    <mergeCell ref="L4:N4"/>
    <mergeCell ref="O4:O5"/>
    <mergeCell ref="P4:P5"/>
    <mergeCell ref="Q4:Q5"/>
    <mergeCell ref="AB4:AB5"/>
    <mergeCell ref="R4:R5"/>
    <mergeCell ref="S4:S5"/>
    <mergeCell ref="Z4:Z5"/>
    <mergeCell ref="T4:U4"/>
    <mergeCell ref="V4:W4"/>
    <mergeCell ref="AA4:AA5"/>
    <mergeCell ref="X4:Y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7"/>
  <sheetViews>
    <sheetView topLeftCell="A25" zoomScale="60" zoomScaleNormal="60" workbookViewId="0">
      <selection activeCell="AH47" sqref="A1:AH47"/>
    </sheetView>
  </sheetViews>
  <sheetFormatPr defaultRowHeight="15" x14ac:dyDescent="0.25"/>
  <cols>
    <col min="1" max="1" width="4.85546875" customWidth="1"/>
    <col min="2" max="2" width="17.85546875" customWidth="1"/>
    <col min="3" max="3" width="6.5703125" customWidth="1"/>
    <col min="4" max="4" width="4.7109375" customWidth="1"/>
    <col min="5" max="5" width="16.42578125" customWidth="1"/>
    <col min="6" max="6" width="0.28515625" customWidth="1"/>
    <col min="7" max="11" width="4.7109375" hidden="1" customWidth="1"/>
    <col min="12" max="13" width="4.7109375" customWidth="1"/>
    <col min="14" max="14" width="5.140625" customWidth="1"/>
    <col min="15" max="15" width="6.42578125" customWidth="1"/>
    <col min="16" max="16" width="6.7109375" customWidth="1"/>
    <col min="17" max="21" width="6" customWidth="1"/>
    <col min="22" max="22" width="4.5703125" customWidth="1"/>
    <col min="23" max="23" width="5.42578125" customWidth="1"/>
    <col min="24" max="24" width="4.42578125" customWidth="1"/>
    <col min="25" max="25" width="5.5703125" customWidth="1"/>
    <col min="26" max="27" width="7.140625" customWidth="1"/>
    <col min="28" max="29" width="5.42578125" customWidth="1"/>
    <col min="30" max="31" width="5" customWidth="1"/>
    <col min="32" max="32" width="5.42578125" customWidth="1"/>
    <col min="33" max="33" width="4.85546875" customWidth="1"/>
    <col min="34" max="34" width="5" customWidth="1"/>
  </cols>
  <sheetData>
    <row r="1" spans="1:34" ht="18.75" x14ac:dyDescent="0.3">
      <c r="A1" s="422" t="s">
        <v>12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</row>
    <row r="2" spans="1:34" ht="18.75" x14ac:dyDescent="0.3">
      <c r="A2" s="422" t="s">
        <v>100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2"/>
      <c r="W2" s="422"/>
      <c r="X2" s="422"/>
      <c r="Y2" s="422"/>
      <c r="Z2" s="422"/>
      <c r="AA2" s="422"/>
      <c r="AB2" s="422"/>
      <c r="AC2" s="422"/>
      <c r="AD2" s="422"/>
      <c r="AE2" s="422"/>
    </row>
    <row r="3" spans="1:34" ht="18.75" x14ac:dyDescent="0.3">
      <c r="A3" s="443" t="s">
        <v>101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3"/>
      <c r="AB3" s="443"/>
      <c r="AC3" s="443"/>
      <c r="AD3" s="443"/>
      <c r="AE3" s="443"/>
    </row>
    <row r="4" spans="1:34" ht="25.5" customHeight="1" x14ac:dyDescent="0.25">
      <c r="A4" s="464" t="s">
        <v>0</v>
      </c>
      <c r="B4" s="464" t="s">
        <v>1</v>
      </c>
      <c r="C4" s="423" t="s">
        <v>2</v>
      </c>
      <c r="D4" s="423" t="s">
        <v>3</v>
      </c>
      <c r="E4" s="464" t="s">
        <v>4</v>
      </c>
      <c r="F4" s="454" t="s">
        <v>113</v>
      </c>
      <c r="G4" s="454"/>
      <c r="H4" s="454"/>
      <c r="I4" s="454"/>
      <c r="J4" s="454"/>
      <c r="K4" s="454"/>
      <c r="L4" s="462" t="s">
        <v>113</v>
      </c>
      <c r="M4" s="460" t="s">
        <v>114</v>
      </c>
      <c r="N4" s="461"/>
      <c r="O4" s="454" t="s">
        <v>13</v>
      </c>
      <c r="P4" s="454"/>
      <c r="Q4" s="454" t="s">
        <v>54</v>
      </c>
      <c r="R4" s="454"/>
      <c r="S4" s="456" t="s">
        <v>130</v>
      </c>
      <c r="T4" s="457"/>
      <c r="U4" s="458"/>
      <c r="V4" s="453" t="s">
        <v>14</v>
      </c>
      <c r="W4" s="465" t="s">
        <v>97</v>
      </c>
      <c r="X4" s="453" t="s">
        <v>48</v>
      </c>
      <c r="Y4" s="453" t="s">
        <v>49</v>
      </c>
      <c r="Z4" s="172" t="s">
        <v>115</v>
      </c>
      <c r="AA4" s="466" t="s">
        <v>50</v>
      </c>
      <c r="AB4" s="466"/>
      <c r="AC4" s="452" t="s">
        <v>116</v>
      </c>
      <c r="AD4" s="453" t="s">
        <v>15</v>
      </c>
      <c r="AE4" s="453" t="s">
        <v>117</v>
      </c>
      <c r="AF4" s="455" t="s">
        <v>16</v>
      </c>
      <c r="AG4" s="459" t="s">
        <v>118</v>
      </c>
      <c r="AH4" s="451" t="s">
        <v>5</v>
      </c>
    </row>
    <row r="5" spans="1:34" ht="78.75" x14ac:dyDescent="0.25">
      <c r="A5" s="464"/>
      <c r="B5" s="464"/>
      <c r="C5" s="423"/>
      <c r="D5" s="423"/>
      <c r="E5" s="464"/>
      <c r="F5" s="165" t="s">
        <v>119</v>
      </c>
      <c r="G5" s="164" t="s">
        <v>125</v>
      </c>
      <c r="H5" s="149" t="s">
        <v>119</v>
      </c>
      <c r="I5" s="149" t="s">
        <v>90</v>
      </c>
      <c r="J5" s="149" t="s">
        <v>119</v>
      </c>
      <c r="K5" s="149" t="s">
        <v>90</v>
      </c>
      <c r="L5" s="463"/>
      <c r="M5" s="166" t="s">
        <v>17</v>
      </c>
      <c r="N5" s="146" t="s">
        <v>92</v>
      </c>
      <c r="O5" s="146" t="s">
        <v>17</v>
      </c>
      <c r="P5" s="146" t="s">
        <v>18</v>
      </c>
      <c r="Q5" s="146" t="s">
        <v>18</v>
      </c>
      <c r="R5" s="146" t="s">
        <v>17</v>
      </c>
      <c r="S5" s="167" t="s">
        <v>125</v>
      </c>
      <c r="T5" s="167" t="s">
        <v>131</v>
      </c>
      <c r="U5" s="167" t="s">
        <v>132</v>
      </c>
      <c r="V5" s="453"/>
      <c r="W5" s="465"/>
      <c r="X5" s="453"/>
      <c r="Y5" s="453"/>
      <c r="Z5" s="150" t="s">
        <v>17</v>
      </c>
      <c r="AA5" s="146" t="s">
        <v>18</v>
      </c>
      <c r="AB5" s="146" t="s">
        <v>17</v>
      </c>
      <c r="AC5" s="452"/>
      <c r="AD5" s="453"/>
      <c r="AE5" s="453"/>
      <c r="AF5" s="455"/>
      <c r="AG5" s="459"/>
      <c r="AH5" s="451"/>
    </row>
    <row r="6" spans="1:34" ht="15.75" thickBot="1" x14ac:dyDescent="0.3">
      <c r="A6" s="25"/>
      <c r="B6" s="25"/>
      <c r="C6" s="25"/>
      <c r="D6" s="25"/>
      <c r="E6" s="25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8"/>
      <c r="Q6" s="178"/>
      <c r="R6" s="178"/>
      <c r="S6" s="179"/>
      <c r="T6" s="179"/>
      <c r="U6" s="179"/>
      <c r="V6" s="178"/>
      <c r="W6" s="180"/>
      <c r="X6" s="178"/>
      <c r="Y6" s="178"/>
      <c r="Z6" s="181"/>
      <c r="AA6" s="173"/>
      <c r="AB6" s="173"/>
      <c r="AC6" s="173"/>
      <c r="AD6" s="173"/>
      <c r="AE6" s="182"/>
      <c r="AF6" s="183"/>
      <c r="AG6" s="184"/>
      <c r="AH6" s="185"/>
    </row>
    <row r="7" spans="1:34" x14ac:dyDescent="0.25">
      <c r="A7" s="41">
        <v>1</v>
      </c>
      <c r="B7" s="194" t="s">
        <v>80</v>
      </c>
      <c r="C7" s="195">
        <v>2003</v>
      </c>
      <c r="D7" s="195">
        <v>2</v>
      </c>
      <c r="E7" s="194" t="s">
        <v>21</v>
      </c>
      <c r="F7" s="130"/>
      <c r="G7" s="130">
        <v>13</v>
      </c>
      <c r="H7" s="130">
        <v>5</v>
      </c>
      <c r="I7" s="130">
        <v>13</v>
      </c>
      <c r="J7" s="130"/>
      <c r="K7" s="130">
        <v>16</v>
      </c>
      <c r="L7" s="130">
        <v>13</v>
      </c>
      <c r="M7" s="130">
        <v>10</v>
      </c>
      <c r="N7" s="130">
        <v>13</v>
      </c>
      <c r="O7" s="130">
        <v>13</v>
      </c>
      <c r="P7" s="130">
        <v>20</v>
      </c>
      <c r="Q7" s="196">
        <v>16</v>
      </c>
      <c r="R7" s="196">
        <v>5</v>
      </c>
      <c r="S7" s="197">
        <v>21</v>
      </c>
      <c r="T7" s="197">
        <v>21</v>
      </c>
      <c r="U7" s="197"/>
      <c r="V7" s="196">
        <v>20</v>
      </c>
      <c r="W7" s="198"/>
      <c r="X7" s="196"/>
      <c r="Y7" s="196">
        <v>4</v>
      </c>
      <c r="Z7" s="199">
        <v>32</v>
      </c>
      <c r="AA7" s="123">
        <v>7</v>
      </c>
      <c r="AB7" s="123">
        <v>10</v>
      </c>
      <c r="AC7" s="123">
        <v>7</v>
      </c>
      <c r="AD7" s="130">
        <v>13</v>
      </c>
      <c r="AE7" s="200"/>
      <c r="AF7" s="201">
        <f t="shared" ref="AF7:AF44" si="0">SUM(L7:AE7)</f>
        <v>225</v>
      </c>
      <c r="AG7" s="202">
        <f>AD7+Z7+V7+T7+S7+P7+Q7+O7+N7+L7</f>
        <v>182</v>
      </c>
      <c r="AH7" s="203">
        <v>1</v>
      </c>
    </row>
    <row r="8" spans="1:34" x14ac:dyDescent="0.25">
      <c r="A8" s="46">
        <v>2</v>
      </c>
      <c r="B8" s="2" t="s">
        <v>78</v>
      </c>
      <c r="C8" s="3">
        <v>2003</v>
      </c>
      <c r="D8" s="3">
        <v>1</v>
      </c>
      <c r="E8" s="2" t="s">
        <v>76</v>
      </c>
      <c r="F8" s="65">
        <v>20</v>
      </c>
      <c r="G8" s="65">
        <v>16</v>
      </c>
      <c r="H8" s="65">
        <v>20</v>
      </c>
      <c r="I8" s="65">
        <v>20</v>
      </c>
      <c r="J8" s="65">
        <v>16</v>
      </c>
      <c r="K8" s="65">
        <v>0</v>
      </c>
      <c r="L8" s="65">
        <v>16</v>
      </c>
      <c r="M8" s="65">
        <v>20</v>
      </c>
      <c r="N8" s="18">
        <v>16</v>
      </c>
      <c r="O8" s="65"/>
      <c r="P8" s="65"/>
      <c r="Q8" s="157">
        <v>13</v>
      </c>
      <c r="R8" s="157">
        <v>4</v>
      </c>
      <c r="S8" s="168">
        <v>48</v>
      </c>
      <c r="T8" s="168">
        <v>12</v>
      </c>
      <c r="U8" s="168">
        <v>39</v>
      </c>
      <c r="V8" s="157"/>
      <c r="W8" s="158"/>
      <c r="X8" s="157"/>
      <c r="Y8" s="157"/>
      <c r="Z8" s="147"/>
      <c r="AA8" s="65">
        <v>10</v>
      </c>
      <c r="AB8" s="65"/>
      <c r="AC8" s="65"/>
      <c r="AD8" s="18"/>
      <c r="AE8" s="152"/>
      <c r="AF8" s="153">
        <f t="shared" si="0"/>
        <v>178</v>
      </c>
      <c r="AG8" s="154">
        <v>178</v>
      </c>
      <c r="AH8" s="204">
        <v>2</v>
      </c>
    </row>
    <row r="9" spans="1:34" ht="15.75" thickBot="1" x14ac:dyDescent="0.3">
      <c r="A9" s="47">
        <v>3</v>
      </c>
      <c r="B9" s="48" t="s">
        <v>102</v>
      </c>
      <c r="C9" s="49">
        <v>2004</v>
      </c>
      <c r="D9" s="49"/>
      <c r="E9" s="48" t="s">
        <v>8</v>
      </c>
      <c r="F9" s="139">
        <v>1</v>
      </c>
      <c r="G9" s="139">
        <v>7</v>
      </c>
      <c r="H9" s="139">
        <v>10</v>
      </c>
      <c r="I9" s="139">
        <v>2</v>
      </c>
      <c r="J9" s="139">
        <v>10</v>
      </c>
      <c r="K9" s="139"/>
      <c r="L9" s="139">
        <v>7</v>
      </c>
      <c r="M9" s="139">
        <v>16</v>
      </c>
      <c r="N9" s="134">
        <v>20</v>
      </c>
      <c r="O9" s="139">
        <v>10</v>
      </c>
      <c r="P9" s="139">
        <v>13</v>
      </c>
      <c r="Q9" s="134">
        <v>20</v>
      </c>
      <c r="R9" s="134">
        <v>10</v>
      </c>
      <c r="S9" s="205">
        <v>12</v>
      </c>
      <c r="T9" s="205">
        <v>9</v>
      </c>
      <c r="U9" s="205">
        <v>21</v>
      </c>
      <c r="V9" s="134"/>
      <c r="W9" s="206"/>
      <c r="X9" s="134">
        <v>10</v>
      </c>
      <c r="Y9" s="134">
        <v>13</v>
      </c>
      <c r="Z9" s="207">
        <v>10</v>
      </c>
      <c r="AA9" s="134">
        <v>16</v>
      </c>
      <c r="AB9" s="134">
        <v>16</v>
      </c>
      <c r="AC9" s="134">
        <v>20</v>
      </c>
      <c r="AD9" s="139">
        <v>5</v>
      </c>
      <c r="AE9" s="208">
        <v>13</v>
      </c>
      <c r="AF9" s="209">
        <f t="shared" si="0"/>
        <v>241</v>
      </c>
      <c r="AG9" s="210">
        <f>AE9+AC9+AB9+AA9+Q9+N9+M9+Y9+U9+P9</f>
        <v>168</v>
      </c>
      <c r="AH9" s="211">
        <v>3</v>
      </c>
    </row>
    <row r="10" spans="1:34" x14ac:dyDescent="0.25">
      <c r="A10" s="34">
        <v>4</v>
      </c>
      <c r="B10" s="35" t="s">
        <v>84</v>
      </c>
      <c r="C10" s="34">
        <v>2003</v>
      </c>
      <c r="D10" s="34">
        <v>1</v>
      </c>
      <c r="E10" s="35" t="s">
        <v>21</v>
      </c>
      <c r="F10" s="186"/>
      <c r="G10" s="186"/>
      <c r="H10" s="186"/>
      <c r="I10" s="186"/>
      <c r="J10" s="186"/>
      <c r="K10" s="186"/>
      <c r="L10" s="186"/>
      <c r="M10" s="186"/>
      <c r="N10" s="118"/>
      <c r="O10" s="186">
        <v>20</v>
      </c>
      <c r="P10" s="186"/>
      <c r="Q10" s="186"/>
      <c r="R10" s="186">
        <v>20</v>
      </c>
      <c r="S10" s="187"/>
      <c r="T10" s="187"/>
      <c r="U10" s="187"/>
      <c r="V10" s="186"/>
      <c r="W10" s="188"/>
      <c r="X10" s="186"/>
      <c r="Y10" s="186">
        <v>20</v>
      </c>
      <c r="Z10" s="189">
        <v>40</v>
      </c>
      <c r="AA10" s="186"/>
      <c r="AB10" s="186">
        <v>20</v>
      </c>
      <c r="AC10" s="186"/>
      <c r="AD10" s="118">
        <v>20</v>
      </c>
      <c r="AE10" s="190"/>
      <c r="AF10" s="191">
        <f t="shared" si="0"/>
        <v>140</v>
      </c>
      <c r="AG10" s="192">
        <v>140</v>
      </c>
      <c r="AH10" s="193">
        <v>4</v>
      </c>
    </row>
    <row r="11" spans="1:34" x14ac:dyDescent="0.25">
      <c r="A11" s="3">
        <v>5</v>
      </c>
      <c r="B11" s="2" t="s">
        <v>77</v>
      </c>
      <c r="C11" s="3">
        <v>2003</v>
      </c>
      <c r="D11" s="3">
        <v>1</v>
      </c>
      <c r="E11" s="2" t="s">
        <v>6</v>
      </c>
      <c r="F11" s="18">
        <v>16</v>
      </c>
      <c r="G11" s="18">
        <v>20</v>
      </c>
      <c r="H11" s="18">
        <v>16</v>
      </c>
      <c r="I11" s="18">
        <v>16</v>
      </c>
      <c r="J11" s="18">
        <v>20</v>
      </c>
      <c r="K11" s="18">
        <v>20</v>
      </c>
      <c r="L11" s="18">
        <v>20</v>
      </c>
      <c r="M11" s="18">
        <v>2</v>
      </c>
      <c r="N11" s="174">
        <v>2</v>
      </c>
      <c r="O11" s="18">
        <v>16</v>
      </c>
      <c r="P11" s="18">
        <v>16</v>
      </c>
      <c r="Q11" s="18">
        <v>10</v>
      </c>
      <c r="R11" s="18">
        <v>16</v>
      </c>
      <c r="S11" s="168">
        <v>30</v>
      </c>
      <c r="T11" s="168"/>
      <c r="U11" s="168"/>
      <c r="V11" s="18"/>
      <c r="W11" s="155"/>
      <c r="X11" s="18">
        <v>7</v>
      </c>
      <c r="Y11" s="18"/>
      <c r="Z11" s="147"/>
      <c r="AA11" s="65">
        <v>13</v>
      </c>
      <c r="AB11" s="18">
        <v>5</v>
      </c>
      <c r="AC11" s="18"/>
      <c r="AD11" s="18">
        <v>3</v>
      </c>
      <c r="AE11" s="152"/>
      <c r="AF11" s="153">
        <f t="shared" si="0"/>
        <v>140</v>
      </c>
      <c r="AG11" s="154">
        <v>136</v>
      </c>
      <c r="AH11" s="156">
        <v>5</v>
      </c>
    </row>
    <row r="12" spans="1:34" x14ac:dyDescent="0.25">
      <c r="A12" s="3">
        <v>6</v>
      </c>
      <c r="B12" s="2" t="s">
        <v>105</v>
      </c>
      <c r="C12" s="3">
        <v>2004</v>
      </c>
      <c r="D12" s="3"/>
      <c r="E12" s="2" t="s">
        <v>21</v>
      </c>
      <c r="F12" s="18"/>
      <c r="G12" s="18"/>
      <c r="H12" s="18"/>
      <c r="I12" s="18"/>
      <c r="J12" s="18"/>
      <c r="K12" s="18"/>
      <c r="L12" s="18"/>
      <c r="M12" s="18"/>
      <c r="N12" s="65"/>
      <c r="O12" s="18">
        <v>2</v>
      </c>
      <c r="P12" s="18">
        <v>1</v>
      </c>
      <c r="Q12" s="157"/>
      <c r="R12" s="157"/>
      <c r="S12" s="168">
        <v>15</v>
      </c>
      <c r="T12" s="168"/>
      <c r="U12" s="168"/>
      <c r="V12" s="157">
        <v>10</v>
      </c>
      <c r="W12" s="158"/>
      <c r="X12" s="157">
        <v>20</v>
      </c>
      <c r="Y12" s="157">
        <v>16</v>
      </c>
      <c r="Z12" s="147">
        <v>26</v>
      </c>
      <c r="AA12" s="65"/>
      <c r="AB12" s="65"/>
      <c r="AC12" s="65"/>
      <c r="AD12" s="18">
        <v>10</v>
      </c>
      <c r="AE12" s="152">
        <v>16</v>
      </c>
      <c r="AF12" s="153">
        <f t="shared" si="0"/>
        <v>116</v>
      </c>
      <c r="AG12" s="154">
        <v>116</v>
      </c>
      <c r="AH12" s="156">
        <v>6</v>
      </c>
    </row>
    <row r="13" spans="1:34" x14ac:dyDescent="0.25">
      <c r="A13" s="3">
        <v>7</v>
      </c>
      <c r="B13" s="2" t="s">
        <v>103</v>
      </c>
      <c r="C13" s="3">
        <v>2004</v>
      </c>
      <c r="D13" s="3">
        <v>3</v>
      </c>
      <c r="E13" s="2" t="s">
        <v>21</v>
      </c>
      <c r="F13" s="18"/>
      <c r="G13" s="18">
        <v>2</v>
      </c>
      <c r="H13" s="18"/>
      <c r="I13" s="18">
        <v>3</v>
      </c>
      <c r="J13" s="18">
        <v>4</v>
      </c>
      <c r="K13" s="18">
        <v>7</v>
      </c>
      <c r="L13" s="18">
        <v>2</v>
      </c>
      <c r="M13" s="18">
        <v>5</v>
      </c>
      <c r="N13" s="18">
        <v>10</v>
      </c>
      <c r="O13" s="18">
        <v>4</v>
      </c>
      <c r="P13" s="18">
        <v>10</v>
      </c>
      <c r="Q13" s="65">
        <v>4</v>
      </c>
      <c r="R13" s="65">
        <v>1</v>
      </c>
      <c r="S13" s="168"/>
      <c r="T13" s="168"/>
      <c r="U13" s="168"/>
      <c r="V13" s="65">
        <v>16</v>
      </c>
      <c r="W13" s="151"/>
      <c r="X13" s="65"/>
      <c r="Y13" s="65">
        <v>7</v>
      </c>
      <c r="Z13" s="147">
        <v>20</v>
      </c>
      <c r="AA13" s="65"/>
      <c r="AB13" s="65">
        <v>2</v>
      </c>
      <c r="AC13" s="65">
        <v>10</v>
      </c>
      <c r="AD13" s="18">
        <v>7</v>
      </c>
      <c r="AE13" s="152"/>
      <c r="AF13" s="153">
        <f t="shared" si="0"/>
        <v>98</v>
      </c>
      <c r="AG13" s="154">
        <v>93</v>
      </c>
      <c r="AH13" s="156">
        <v>7</v>
      </c>
    </row>
    <row r="14" spans="1:34" x14ac:dyDescent="0.25">
      <c r="A14" s="3">
        <v>8</v>
      </c>
      <c r="B14" s="13" t="s">
        <v>86</v>
      </c>
      <c r="C14" s="13">
        <v>2003</v>
      </c>
      <c r="D14" s="61">
        <v>1</v>
      </c>
      <c r="E14" s="13" t="s">
        <v>8</v>
      </c>
      <c r="F14" s="65"/>
      <c r="G14" s="65"/>
      <c r="H14" s="65"/>
      <c r="I14" s="65"/>
      <c r="J14" s="65"/>
      <c r="K14" s="65"/>
      <c r="L14" s="65"/>
      <c r="M14" s="65"/>
      <c r="N14" s="18"/>
      <c r="O14" s="65">
        <v>3</v>
      </c>
      <c r="P14" s="65">
        <v>4</v>
      </c>
      <c r="Q14" s="65"/>
      <c r="R14" s="65"/>
      <c r="S14" s="168"/>
      <c r="T14" s="168"/>
      <c r="U14" s="168">
        <v>3</v>
      </c>
      <c r="V14" s="65">
        <v>7</v>
      </c>
      <c r="W14" s="151"/>
      <c r="X14" s="65"/>
      <c r="Y14" s="65">
        <v>1</v>
      </c>
      <c r="Z14" s="147">
        <v>14</v>
      </c>
      <c r="AA14" s="65">
        <v>20</v>
      </c>
      <c r="AB14" s="65">
        <v>7</v>
      </c>
      <c r="AC14" s="65">
        <v>16</v>
      </c>
      <c r="AD14" s="18">
        <v>2</v>
      </c>
      <c r="AE14" s="152"/>
      <c r="AF14" s="153">
        <f t="shared" si="0"/>
        <v>77</v>
      </c>
      <c r="AG14" s="154">
        <v>77</v>
      </c>
      <c r="AH14" s="156">
        <v>8</v>
      </c>
    </row>
    <row r="15" spans="1:34" x14ac:dyDescent="0.25">
      <c r="A15" s="3">
        <v>9</v>
      </c>
      <c r="B15" s="2" t="s">
        <v>104</v>
      </c>
      <c r="C15" s="3">
        <v>2004</v>
      </c>
      <c r="D15" s="3"/>
      <c r="E15" s="2" t="s">
        <v>21</v>
      </c>
      <c r="F15" s="65"/>
      <c r="G15" s="65">
        <v>3</v>
      </c>
      <c r="H15" s="65"/>
      <c r="I15" s="65"/>
      <c r="J15" s="65"/>
      <c r="K15" s="65">
        <v>4</v>
      </c>
      <c r="L15" s="65"/>
      <c r="M15" s="65">
        <v>3</v>
      </c>
      <c r="N15" s="65">
        <v>5</v>
      </c>
      <c r="O15" s="65">
        <v>7</v>
      </c>
      <c r="P15" s="65">
        <v>7</v>
      </c>
      <c r="Q15" s="157">
        <v>3</v>
      </c>
      <c r="R15" s="157"/>
      <c r="S15" s="168"/>
      <c r="T15" s="168"/>
      <c r="U15" s="168"/>
      <c r="V15" s="157">
        <v>13</v>
      </c>
      <c r="W15" s="158"/>
      <c r="X15" s="157">
        <v>16</v>
      </c>
      <c r="Y15" s="157">
        <v>5</v>
      </c>
      <c r="Z15" s="147">
        <v>8</v>
      </c>
      <c r="AA15" s="65">
        <v>4</v>
      </c>
      <c r="AB15" s="65"/>
      <c r="AC15" s="65">
        <v>3</v>
      </c>
      <c r="AD15" s="18">
        <v>1</v>
      </c>
      <c r="AE15" s="152"/>
      <c r="AF15" s="153">
        <f t="shared" si="0"/>
        <v>75</v>
      </c>
      <c r="AG15" s="154">
        <v>71</v>
      </c>
      <c r="AH15" s="156">
        <v>9</v>
      </c>
    </row>
    <row r="16" spans="1:34" x14ac:dyDescent="0.25">
      <c r="A16" s="3">
        <v>10</v>
      </c>
      <c r="B16" s="2" t="s">
        <v>98</v>
      </c>
      <c r="C16" s="3">
        <v>2003</v>
      </c>
      <c r="D16" s="3"/>
      <c r="E16" s="2" t="s">
        <v>33</v>
      </c>
      <c r="F16" s="18">
        <v>7</v>
      </c>
      <c r="G16" s="18"/>
      <c r="H16" s="18">
        <v>4</v>
      </c>
      <c r="I16" s="18"/>
      <c r="J16" s="18">
        <v>13</v>
      </c>
      <c r="K16" s="18"/>
      <c r="L16" s="18">
        <v>3</v>
      </c>
      <c r="M16" s="18"/>
      <c r="N16" s="18"/>
      <c r="O16" s="18">
        <v>5</v>
      </c>
      <c r="P16" s="18">
        <v>5</v>
      </c>
      <c r="Q16" s="65">
        <v>7</v>
      </c>
      <c r="R16" s="65">
        <v>3</v>
      </c>
      <c r="S16" s="168"/>
      <c r="T16" s="168"/>
      <c r="U16" s="168"/>
      <c r="V16" s="65"/>
      <c r="W16" s="151"/>
      <c r="X16" s="65"/>
      <c r="Y16" s="65"/>
      <c r="Z16" s="147"/>
      <c r="AA16" s="65"/>
      <c r="AB16" s="65"/>
      <c r="AC16" s="65"/>
      <c r="AD16" s="18"/>
      <c r="AE16" s="152">
        <v>20</v>
      </c>
      <c r="AF16" s="153">
        <f t="shared" si="0"/>
        <v>43</v>
      </c>
      <c r="AG16" s="154">
        <v>43</v>
      </c>
      <c r="AH16" s="156">
        <v>10</v>
      </c>
    </row>
    <row r="17" spans="1:34" x14ac:dyDescent="0.25">
      <c r="A17" s="3">
        <v>11</v>
      </c>
      <c r="B17" s="2" t="s">
        <v>75</v>
      </c>
      <c r="C17" s="3">
        <v>2003</v>
      </c>
      <c r="D17" s="3">
        <v>1</v>
      </c>
      <c r="E17" s="2" t="s">
        <v>76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65">
        <v>2</v>
      </c>
      <c r="R17" s="65">
        <v>13</v>
      </c>
      <c r="S17" s="168"/>
      <c r="T17" s="168"/>
      <c r="U17" s="168"/>
      <c r="V17" s="65"/>
      <c r="W17" s="151"/>
      <c r="X17" s="65"/>
      <c r="Y17" s="65">
        <v>3</v>
      </c>
      <c r="Z17" s="147"/>
      <c r="AA17" s="65"/>
      <c r="AB17" s="65"/>
      <c r="AC17" s="65">
        <v>13</v>
      </c>
      <c r="AD17" s="18"/>
      <c r="AE17" s="152"/>
      <c r="AF17" s="153">
        <f t="shared" si="0"/>
        <v>31</v>
      </c>
      <c r="AG17" s="154">
        <v>31</v>
      </c>
      <c r="AH17" s="156">
        <v>11</v>
      </c>
    </row>
    <row r="18" spans="1:34" x14ac:dyDescent="0.25">
      <c r="A18" s="3">
        <v>12</v>
      </c>
      <c r="B18" s="2" t="s">
        <v>112</v>
      </c>
      <c r="C18" s="3">
        <v>2004</v>
      </c>
      <c r="D18" s="148"/>
      <c r="E18" s="2" t="s">
        <v>21</v>
      </c>
      <c r="F18" s="65"/>
      <c r="G18" s="65"/>
      <c r="H18" s="65"/>
      <c r="I18" s="65"/>
      <c r="J18" s="65"/>
      <c r="K18" s="65"/>
      <c r="L18" s="65"/>
      <c r="M18" s="65">
        <v>13</v>
      </c>
      <c r="N18" s="18">
        <v>7</v>
      </c>
      <c r="O18" s="65"/>
      <c r="P18" s="65"/>
      <c r="Q18" s="65"/>
      <c r="R18" s="65"/>
      <c r="S18" s="168"/>
      <c r="T18" s="168"/>
      <c r="U18" s="168"/>
      <c r="V18" s="65"/>
      <c r="W18" s="151"/>
      <c r="X18" s="65"/>
      <c r="Y18" s="65">
        <v>10</v>
      </c>
      <c r="Z18" s="147"/>
      <c r="AA18" s="65"/>
      <c r="AB18" s="65"/>
      <c r="AC18" s="65"/>
      <c r="AD18" s="18"/>
      <c r="AE18" s="152"/>
      <c r="AF18" s="153">
        <f t="shared" si="0"/>
        <v>30</v>
      </c>
      <c r="AG18" s="154">
        <v>30</v>
      </c>
      <c r="AH18" s="156">
        <v>12</v>
      </c>
    </row>
    <row r="19" spans="1:34" x14ac:dyDescent="0.25">
      <c r="A19" s="3">
        <v>13</v>
      </c>
      <c r="B19" s="2" t="s">
        <v>106</v>
      </c>
      <c r="C19" s="3">
        <v>2004</v>
      </c>
      <c r="D19" s="148">
        <v>2</v>
      </c>
      <c r="E19" s="2" t="s">
        <v>107</v>
      </c>
      <c r="F19" s="18">
        <v>5</v>
      </c>
      <c r="G19" s="18"/>
      <c r="H19" s="18"/>
      <c r="I19" s="18"/>
      <c r="J19" s="18"/>
      <c r="K19" s="18"/>
      <c r="L19" s="18"/>
      <c r="M19" s="18"/>
      <c r="N19" s="65"/>
      <c r="O19" s="18"/>
      <c r="P19" s="18"/>
      <c r="Q19" s="18">
        <v>1</v>
      </c>
      <c r="R19" s="18">
        <v>7</v>
      </c>
      <c r="S19" s="168"/>
      <c r="T19" s="168"/>
      <c r="U19" s="168"/>
      <c r="V19" s="18"/>
      <c r="W19" s="155"/>
      <c r="X19" s="18"/>
      <c r="Y19" s="18"/>
      <c r="Z19" s="147"/>
      <c r="AA19" s="65"/>
      <c r="AB19" s="18"/>
      <c r="AC19" s="18"/>
      <c r="AD19" s="18">
        <v>16</v>
      </c>
      <c r="AE19" s="152"/>
      <c r="AF19" s="153">
        <f t="shared" si="0"/>
        <v>24</v>
      </c>
      <c r="AG19" s="154">
        <v>24</v>
      </c>
      <c r="AH19" s="156">
        <v>13</v>
      </c>
    </row>
    <row r="20" spans="1:34" x14ac:dyDescent="0.25">
      <c r="A20" s="3">
        <v>14</v>
      </c>
      <c r="B20" s="63" t="s">
        <v>79</v>
      </c>
      <c r="C20" s="62">
        <v>2003</v>
      </c>
      <c r="D20" s="62">
        <v>1</v>
      </c>
      <c r="E20" s="63" t="s">
        <v>76</v>
      </c>
      <c r="F20" s="18">
        <v>10</v>
      </c>
      <c r="G20" s="18">
        <v>4</v>
      </c>
      <c r="H20" s="18">
        <v>7</v>
      </c>
      <c r="I20" s="18">
        <v>5</v>
      </c>
      <c r="J20" s="18">
        <v>7</v>
      </c>
      <c r="K20" s="18">
        <v>10</v>
      </c>
      <c r="L20" s="18">
        <v>10</v>
      </c>
      <c r="M20" s="18">
        <v>7</v>
      </c>
      <c r="N20" s="18">
        <v>4</v>
      </c>
      <c r="O20" s="18"/>
      <c r="P20" s="18"/>
      <c r="Q20" s="157"/>
      <c r="R20" s="157"/>
      <c r="S20" s="168"/>
      <c r="T20" s="168"/>
      <c r="U20" s="168"/>
      <c r="V20" s="157"/>
      <c r="W20" s="158"/>
      <c r="X20" s="157"/>
      <c r="Y20" s="157"/>
      <c r="Z20" s="147"/>
      <c r="AA20" s="65">
        <v>1</v>
      </c>
      <c r="AB20" s="65"/>
      <c r="AC20" s="65"/>
      <c r="AD20" s="18"/>
      <c r="AE20" s="152"/>
      <c r="AF20" s="153">
        <f t="shared" si="0"/>
        <v>22</v>
      </c>
      <c r="AG20" s="154">
        <v>22</v>
      </c>
      <c r="AH20" s="156">
        <v>14</v>
      </c>
    </row>
    <row r="21" spans="1:34" x14ac:dyDescent="0.25">
      <c r="A21" s="3">
        <v>15</v>
      </c>
      <c r="B21" s="2" t="s">
        <v>108</v>
      </c>
      <c r="C21" s="3">
        <v>2004</v>
      </c>
      <c r="D21" s="148">
        <v>3</v>
      </c>
      <c r="E21" s="2" t="s">
        <v>10</v>
      </c>
      <c r="F21" s="65">
        <v>4</v>
      </c>
      <c r="G21" s="65">
        <v>5</v>
      </c>
      <c r="H21" s="65">
        <v>3</v>
      </c>
      <c r="I21" s="65">
        <v>10</v>
      </c>
      <c r="J21" s="65">
        <v>3</v>
      </c>
      <c r="K21" s="65">
        <v>2</v>
      </c>
      <c r="L21" s="65">
        <v>5</v>
      </c>
      <c r="M21" s="65"/>
      <c r="N21" s="65"/>
      <c r="O21" s="65">
        <v>1</v>
      </c>
      <c r="P21" s="65">
        <v>3</v>
      </c>
      <c r="Q21" s="65"/>
      <c r="R21" s="65"/>
      <c r="S21" s="168"/>
      <c r="T21" s="168"/>
      <c r="U21" s="168"/>
      <c r="V21" s="65">
        <v>2</v>
      </c>
      <c r="W21" s="151"/>
      <c r="X21" s="65"/>
      <c r="Y21" s="65"/>
      <c r="Z21" s="147">
        <v>4</v>
      </c>
      <c r="AA21" s="65"/>
      <c r="AB21" s="65"/>
      <c r="AC21" s="65">
        <v>4</v>
      </c>
      <c r="AD21" s="18"/>
      <c r="AE21" s="152"/>
      <c r="AF21" s="153">
        <f t="shared" si="0"/>
        <v>19</v>
      </c>
      <c r="AG21" s="154">
        <v>19</v>
      </c>
      <c r="AH21" s="156">
        <v>15</v>
      </c>
    </row>
    <row r="22" spans="1:34" x14ac:dyDescent="0.25">
      <c r="A22" s="3">
        <v>16</v>
      </c>
      <c r="B22" s="2" t="s">
        <v>144</v>
      </c>
      <c r="C22" s="3">
        <v>2003</v>
      </c>
      <c r="D22" s="148"/>
      <c r="E22" s="2" t="s">
        <v>83</v>
      </c>
      <c r="F22" s="18"/>
      <c r="G22" s="18"/>
      <c r="H22" s="18"/>
      <c r="I22" s="18"/>
      <c r="J22" s="18">
        <v>2</v>
      </c>
      <c r="K22" s="18"/>
      <c r="L22" s="18"/>
      <c r="M22" s="18"/>
      <c r="N22" s="65"/>
      <c r="O22" s="18"/>
      <c r="P22" s="18"/>
      <c r="Q22" s="18"/>
      <c r="R22" s="18"/>
      <c r="S22" s="168"/>
      <c r="T22" s="168"/>
      <c r="U22" s="168"/>
      <c r="V22" s="18"/>
      <c r="W22" s="155"/>
      <c r="X22" s="18"/>
      <c r="Y22" s="18"/>
      <c r="Z22" s="147"/>
      <c r="AA22" s="65">
        <v>5</v>
      </c>
      <c r="AB22" s="18">
        <v>1</v>
      </c>
      <c r="AC22" s="18"/>
      <c r="AD22" s="18"/>
      <c r="AE22" s="152">
        <v>10</v>
      </c>
      <c r="AF22" s="153">
        <f t="shared" si="0"/>
        <v>16</v>
      </c>
      <c r="AG22" s="154">
        <v>16</v>
      </c>
      <c r="AH22" s="156">
        <v>16</v>
      </c>
    </row>
    <row r="23" spans="1:34" x14ac:dyDescent="0.25">
      <c r="A23" s="3">
        <v>17</v>
      </c>
      <c r="B23" s="13" t="s">
        <v>124</v>
      </c>
      <c r="C23" s="13">
        <v>2004</v>
      </c>
      <c r="D23" s="61">
        <v>2</v>
      </c>
      <c r="E23" s="13" t="s">
        <v>76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69"/>
      <c r="T23" s="169"/>
      <c r="U23" s="169"/>
      <c r="V23" s="18"/>
      <c r="W23" s="155"/>
      <c r="X23" s="18"/>
      <c r="Y23" s="18"/>
      <c r="Z23" s="147"/>
      <c r="AA23" s="65">
        <v>2</v>
      </c>
      <c r="AB23" s="18">
        <v>13</v>
      </c>
      <c r="AC23" s="18"/>
      <c r="AD23" s="18"/>
      <c r="AE23" s="152"/>
      <c r="AF23" s="153">
        <f t="shared" si="0"/>
        <v>15</v>
      </c>
      <c r="AG23" s="154">
        <v>15</v>
      </c>
      <c r="AH23" s="156">
        <v>17</v>
      </c>
    </row>
    <row r="24" spans="1:34" x14ac:dyDescent="0.25">
      <c r="A24" s="3">
        <v>18</v>
      </c>
      <c r="B24" s="2" t="s">
        <v>128</v>
      </c>
      <c r="C24" s="3">
        <v>2003</v>
      </c>
      <c r="D24" s="3">
        <v>1</v>
      </c>
      <c r="E24" s="2" t="s">
        <v>6</v>
      </c>
      <c r="F24" s="18"/>
      <c r="G24" s="18"/>
      <c r="H24" s="18"/>
      <c r="I24" s="18"/>
      <c r="J24" s="18"/>
      <c r="K24" s="18"/>
      <c r="L24" s="18"/>
      <c r="M24" s="18">
        <v>4</v>
      </c>
      <c r="N24" s="18">
        <v>3</v>
      </c>
      <c r="O24" s="18"/>
      <c r="P24" s="18"/>
      <c r="Q24" s="18">
        <v>5</v>
      </c>
      <c r="R24" s="18">
        <v>2</v>
      </c>
      <c r="S24" s="168"/>
      <c r="T24" s="168"/>
      <c r="U24" s="168"/>
      <c r="V24" s="18"/>
      <c r="W24" s="155"/>
      <c r="X24" s="18"/>
      <c r="Y24" s="18"/>
      <c r="Z24" s="147"/>
      <c r="AA24" s="65"/>
      <c r="AB24" s="18"/>
      <c r="AC24" s="18"/>
      <c r="AD24" s="18"/>
      <c r="AE24" s="152"/>
      <c r="AF24" s="153">
        <f t="shared" si="0"/>
        <v>14</v>
      </c>
      <c r="AG24" s="154">
        <v>14</v>
      </c>
      <c r="AH24" s="156">
        <v>18</v>
      </c>
    </row>
    <row r="25" spans="1:34" x14ac:dyDescent="0.25">
      <c r="A25" s="3">
        <v>19</v>
      </c>
      <c r="B25" s="2" t="s">
        <v>140</v>
      </c>
      <c r="C25" s="3">
        <v>2003</v>
      </c>
      <c r="D25" s="6">
        <v>1</v>
      </c>
      <c r="E25" s="2" t="s">
        <v>141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69"/>
      <c r="T25" s="169"/>
      <c r="U25" s="169"/>
      <c r="V25" s="18"/>
      <c r="W25" s="155"/>
      <c r="X25" s="18">
        <v>13</v>
      </c>
      <c r="Y25" s="18"/>
      <c r="Z25" s="147"/>
      <c r="AA25" s="65"/>
      <c r="AB25" s="18"/>
      <c r="AC25" s="18"/>
      <c r="AD25" s="18"/>
      <c r="AE25" s="152"/>
      <c r="AF25" s="153">
        <f t="shared" si="0"/>
        <v>13</v>
      </c>
      <c r="AG25" s="154">
        <v>13</v>
      </c>
      <c r="AH25" s="156">
        <v>19</v>
      </c>
    </row>
    <row r="26" spans="1:34" x14ac:dyDescent="0.25">
      <c r="A26" s="3">
        <v>20</v>
      </c>
      <c r="B26" s="2" t="s">
        <v>129</v>
      </c>
      <c r="C26" s="3">
        <v>2003</v>
      </c>
      <c r="D26" s="148"/>
      <c r="E26" s="2" t="s">
        <v>83</v>
      </c>
      <c r="F26" s="18"/>
      <c r="G26" s="18"/>
      <c r="H26" s="18"/>
      <c r="I26" s="18"/>
      <c r="J26" s="18"/>
      <c r="K26" s="18"/>
      <c r="L26" s="18"/>
      <c r="M26" s="18">
        <v>1</v>
      </c>
      <c r="N26" s="65"/>
      <c r="O26" s="18"/>
      <c r="P26" s="18"/>
      <c r="Q26" s="65"/>
      <c r="R26" s="65"/>
      <c r="S26" s="168"/>
      <c r="T26" s="168"/>
      <c r="U26" s="168"/>
      <c r="V26" s="65"/>
      <c r="W26" s="151"/>
      <c r="X26" s="65"/>
      <c r="Y26" s="65"/>
      <c r="Z26" s="147"/>
      <c r="AA26" s="65"/>
      <c r="AB26" s="65"/>
      <c r="AC26" s="65">
        <v>5</v>
      </c>
      <c r="AD26" s="18"/>
      <c r="AE26" s="152">
        <v>7</v>
      </c>
      <c r="AF26" s="153">
        <f t="shared" si="0"/>
        <v>13</v>
      </c>
      <c r="AG26" s="154">
        <v>13</v>
      </c>
      <c r="AH26" s="156">
        <v>20</v>
      </c>
    </row>
    <row r="27" spans="1:34" x14ac:dyDescent="0.25">
      <c r="A27" s="3">
        <v>21</v>
      </c>
      <c r="B27" s="2" t="s">
        <v>109</v>
      </c>
      <c r="C27" s="3">
        <v>2004</v>
      </c>
      <c r="D27" s="148">
        <v>3</v>
      </c>
      <c r="E27" s="2" t="s">
        <v>21</v>
      </c>
      <c r="F27" s="65"/>
      <c r="G27" s="65">
        <v>1</v>
      </c>
      <c r="H27" s="65"/>
      <c r="I27" s="65">
        <v>1</v>
      </c>
      <c r="J27" s="65"/>
      <c r="K27" s="65"/>
      <c r="L27" s="65"/>
      <c r="M27" s="65"/>
      <c r="N27" s="65">
        <v>1</v>
      </c>
      <c r="O27" s="65"/>
      <c r="P27" s="65">
        <v>2</v>
      </c>
      <c r="Q27" s="65"/>
      <c r="R27" s="65"/>
      <c r="S27" s="168"/>
      <c r="T27" s="168"/>
      <c r="U27" s="168"/>
      <c r="V27" s="65"/>
      <c r="W27" s="151"/>
      <c r="X27" s="65">
        <v>3</v>
      </c>
      <c r="Y27" s="65"/>
      <c r="Z27" s="147"/>
      <c r="AA27" s="65"/>
      <c r="AB27" s="65"/>
      <c r="AC27" s="65"/>
      <c r="AD27" s="18"/>
      <c r="AE27" s="152">
        <v>5</v>
      </c>
      <c r="AF27" s="153">
        <f t="shared" si="0"/>
        <v>11</v>
      </c>
      <c r="AG27" s="154">
        <v>11</v>
      </c>
      <c r="AH27" s="156">
        <v>21</v>
      </c>
    </row>
    <row r="28" spans="1:34" x14ac:dyDescent="0.25">
      <c r="A28" s="3">
        <v>22</v>
      </c>
      <c r="B28" s="13" t="s">
        <v>143</v>
      </c>
      <c r="C28" s="61">
        <v>2004</v>
      </c>
      <c r="D28" s="61">
        <v>3</v>
      </c>
      <c r="E28" s="13" t="s">
        <v>10</v>
      </c>
      <c r="F28" s="65"/>
      <c r="G28" s="65"/>
      <c r="H28" s="65"/>
      <c r="I28" s="65"/>
      <c r="J28" s="65"/>
      <c r="K28" s="65"/>
      <c r="L28" s="65"/>
      <c r="M28" s="65"/>
      <c r="N28" s="18"/>
      <c r="O28" s="65"/>
      <c r="P28" s="65"/>
      <c r="Q28" s="157"/>
      <c r="R28" s="157"/>
      <c r="S28" s="171"/>
      <c r="T28" s="171"/>
      <c r="U28" s="171"/>
      <c r="V28" s="157"/>
      <c r="W28" s="158"/>
      <c r="X28" s="157"/>
      <c r="Y28" s="157"/>
      <c r="Z28" s="147">
        <v>6</v>
      </c>
      <c r="AA28" s="65">
        <v>3</v>
      </c>
      <c r="AB28" s="65"/>
      <c r="AC28" s="65"/>
      <c r="AD28" s="18"/>
      <c r="AE28" s="152"/>
      <c r="AF28" s="153">
        <f t="shared" si="0"/>
        <v>9</v>
      </c>
      <c r="AG28" s="154">
        <v>9</v>
      </c>
      <c r="AH28" s="156">
        <v>22</v>
      </c>
    </row>
    <row r="29" spans="1:34" x14ac:dyDescent="0.25">
      <c r="A29" s="3">
        <v>23</v>
      </c>
      <c r="B29" s="177" t="s">
        <v>135</v>
      </c>
      <c r="C29" s="13">
        <v>2004</v>
      </c>
      <c r="D29" s="61">
        <v>1</v>
      </c>
      <c r="E29" s="13" t="s">
        <v>136</v>
      </c>
      <c r="F29" s="18"/>
      <c r="G29" s="18"/>
      <c r="H29" s="18"/>
      <c r="I29" s="18"/>
      <c r="J29" s="18"/>
      <c r="K29" s="18"/>
      <c r="L29" s="18"/>
      <c r="M29" s="18"/>
      <c r="N29" s="65"/>
      <c r="O29" s="18"/>
      <c r="P29" s="18"/>
      <c r="Q29" s="18"/>
      <c r="R29" s="18"/>
      <c r="S29" s="169"/>
      <c r="T29" s="169"/>
      <c r="U29" s="169"/>
      <c r="V29" s="18">
        <v>4</v>
      </c>
      <c r="W29" s="155"/>
      <c r="X29" s="18"/>
      <c r="Y29" s="18">
        <v>2</v>
      </c>
      <c r="Z29" s="147">
        <v>2</v>
      </c>
      <c r="AA29" s="65"/>
      <c r="AB29" s="18"/>
      <c r="AC29" s="18"/>
      <c r="AD29" s="18"/>
      <c r="AE29" s="152"/>
      <c r="AF29" s="153">
        <f t="shared" si="0"/>
        <v>8</v>
      </c>
      <c r="AG29" s="154">
        <v>8</v>
      </c>
      <c r="AH29" s="156">
        <v>23</v>
      </c>
    </row>
    <row r="30" spans="1:34" x14ac:dyDescent="0.25">
      <c r="A30" s="3">
        <v>24</v>
      </c>
      <c r="B30" s="2" t="s">
        <v>134</v>
      </c>
      <c r="C30" s="3">
        <v>2004</v>
      </c>
      <c r="D30" s="3" t="s">
        <v>110</v>
      </c>
      <c r="E30" s="2" t="s">
        <v>111</v>
      </c>
      <c r="F30" s="65"/>
      <c r="G30" s="65"/>
      <c r="H30" s="65"/>
      <c r="I30" s="65"/>
      <c r="J30" s="65"/>
      <c r="K30" s="65"/>
      <c r="L30" s="65"/>
      <c r="M30" s="65"/>
      <c r="N30" s="174"/>
      <c r="O30" s="65"/>
      <c r="P30" s="65"/>
      <c r="Q30" s="65"/>
      <c r="R30" s="65"/>
      <c r="S30" s="170"/>
      <c r="T30" s="170"/>
      <c r="U30" s="170"/>
      <c r="V30" s="65">
        <v>5</v>
      </c>
      <c r="W30" s="151"/>
      <c r="X30" s="65">
        <v>2</v>
      </c>
      <c r="Y30" s="65"/>
      <c r="Z30" s="147"/>
      <c r="AA30" s="65"/>
      <c r="AB30" s="65"/>
      <c r="AC30" s="65"/>
      <c r="AD30" s="18"/>
      <c r="AE30" s="152"/>
      <c r="AF30" s="153">
        <f t="shared" si="0"/>
        <v>7</v>
      </c>
      <c r="AG30" s="154">
        <v>7</v>
      </c>
      <c r="AH30" s="156">
        <v>24</v>
      </c>
    </row>
    <row r="31" spans="1:34" x14ac:dyDescent="0.25">
      <c r="A31" s="3">
        <v>25</v>
      </c>
      <c r="B31" s="2" t="s">
        <v>133</v>
      </c>
      <c r="C31" s="3">
        <v>2004</v>
      </c>
      <c r="D31" s="6">
        <v>1</v>
      </c>
      <c r="E31" s="2" t="s">
        <v>20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57"/>
      <c r="R31" s="157"/>
      <c r="S31" s="171"/>
      <c r="T31" s="171"/>
      <c r="U31" s="171"/>
      <c r="V31" s="157"/>
      <c r="W31" s="158"/>
      <c r="X31" s="157">
        <v>5</v>
      </c>
      <c r="Y31" s="157"/>
      <c r="Z31" s="147"/>
      <c r="AA31" s="65"/>
      <c r="AB31" s="65"/>
      <c r="AC31" s="65"/>
      <c r="AD31" s="18"/>
      <c r="AE31" s="152">
        <v>1</v>
      </c>
      <c r="AF31" s="153">
        <f t="shared" si="0"/>
        <v>6</v>
      </c>
      <c r="AG31" s="154">
        <v>6</v>
      </c>
      <c r="AH31" s="156">
        <v>25</v>
      </c>
    </row>
    <row r="32" spans="1:34" x14ac:dyDescent="0.25">
      <c r="A32" s="3">
        <v>26</v>
      </c>
      <c r="B32" s="2" t="s">
        <v>123</v>
      </c>
      <c r="C32" s="3">
        <v>2003</v>
      </c>
      <c r="D32" s="148"/>
      <c r="E32" s="2" t="s">
        <v>21</v>
      </c>
      <c r="F32" s="18">
        <v>13</v>
      </c>
      <c r="G32" s="18"/>
      <c r="H32" s="18">
        <v>13</v>
      </c>
      <c r="I32" s="18"/>
      <c r="J32" s="18"/>
      <c r="K32" s="18"/>
      <c r="L32" s="18">
        <v>4</v>
      </c>
      <c r="M32" s="18"/>
      <c r="N32" s="18"/>
      <c r="O32" s="18"/>
      <c r="P32" s="18"/>
      <c r="Q32" s="65"/>
      <c r="R32" s="65"/>
      <c r="S32" s="168"/>
      <c r="T32" s="168"/>
      <c r="U32" s="168"/>
      <c r="V32" s="65"/>
      <c r="W32" s="151"/>
      <c r="X32" s="65"/>
      <c r="Y32" s="65"/>
      <c r="Z32" s="147"/>
      <c r="AA32" s="65"/>
      <c r="AB32" s="65"/>
      <c r="AC32" s="65"/>
      <c r="AD32" s="18"/>
      <c r="AE32" s="152"/>
      <c r="AF32" s="153">
        <f t="shared" si="0"/>
        <v>4</v>
      </c>
      <c r="AG32" s="154">
        <v>4</v>
      </c>
      <c r="AH32" s="156">
        <v>26</v>
      </c>
    </row>
    <row r="33" spans="1:34" x14ac:dyDescent="0.25">
      <c r="A33" s="3">
        <v>27</v>
      </c>
      <c r="B33" s="2" t="s">
        <v>137</v>
      </c>
      <c r="C33" s="3">
        <v>2003</v>
      </c>
      <c r="D33" s="3">
        <v>3</v>
      </c>
      <c r="E33" s="2" t="s">
        <v>21</v>
      </c>
      <c r="F33" s="18"/>
      <c r="G33" s="18"/>
      <c r="H33" s="18"/>
      <c r="I33" s="18"/>
      <c r="J33" s="18"/>
      <c r="K33" s="18"/>
      <c r="L33" s="18"/>
      <c r="M33" s="18"/>
      <c r="N33" s="65"/>
      <c r="O33" s="18"/>
      <c r="P33" s="18"/>
      <c r="Q33" s="157"/>
      <c r="R33" s="157"/>
      <c r="S33" s="171"/>
      <c r="T33" s="171"/>
      <c r="U33" s="171"/>
      <c r="V33" s="157">
        <v>3</v>
      </c>
      <c r="W33" s="158"/>
      <c r="X33" s="157">
        <v>1</v>
      </c>
      <c r="Y33" s="157"/>
      <c r="Z33" s="147"/>
      <c r="AA33" s="65"/>
      <c r="AB33" s="65"/>
      <c r="AC33" s="65"/>
      <c r="AD33" s="18"/>
      <c r="AE33" s="152"/>
      <c r="AF33" s="153">
        <f t="shared" si="0"/>
        <v>4</v>
      </c>
      <c r="AG33" s="154">
        <v>4</v>
      </c>
      <c r="AH33" s="156">
        <v>27</v>
      </c>
    </row>
    <row r="34" spans="1:34" x14ac:dyDescent="0.25">
      <c r="A34" s="3">
        <v>28</v>
      </c>
      <c r="B34" s="2" t="s">
        <v>142</v>
      </c>
      <c r="C34" s="3">
        <v>2004</v>
      </c>
      <c r="D34" s="3">
        <v>3</v>
      </c>
      <c r="E34" s="2" t="s">
        <v>21</v>
      </c>
      <c r="F34" s="18"/>
      <c r="G34" s="18"/>
      <c r="H34" s="18"/>
      <c r="I34" s="18"/>
      <c r="J34" s="18"/>
      <c r="K34" s="18">
        <v>1</v>
      </c>
      <c r="L34" s="18"/>
      <c r="M34" s="18"/>
      <c r="N34" s="65"/>
      <c r="O34" s="18"/>
      <c r="P34" s="18"/>
      <c r="Q34" s="18"/>
      <c r="R34" s="18"/>
      <c r="S34" s="169"/>
      <c r="T34" s="169"/>
      <c r="U34" s="169"/>
      <c r="V34" s="18"/>
      <c r="W34" s="155"/>
      <c r="X34" s="18">
        <v>4</v>
      </c>
      <c r="Y34" s="18"/>
      <c r="Z34" s="147"/>
      <c r="AA34" s="65"/>
      <c r="AB34" s="18"/>
      <c r="AC34" s="18"/>
      <c r="AD34" s="18"/>
      <c r="AE34" s="152"/>
      <c r="AF34" s="153">
        <f t="shared" si="0"/>
        <v>4</v>
      </c>
      <c r="AG34" s="154">
        <v>4</v>
      </c>
      <c r="AH34" s="156">
        <v>28</v>
      </c>
    </row>
    <row r="35" spans="1:34" x14ac:dyDescent="0.25">
      <c r="A35" s="3">
        <v>29</v>
      </c>
      <c r="B35" s="2" t="s">
        <v>145</v>
      </c>
      <c r="C35" s="3">
        <v>2004</v>
      </c>
      <c r="D35" s="3"/>
      <c r="E35" s="2" t="s">
        <v>146</v>
      </c>
      <c r="F35" s="18"/>
      <c r="G35" s="18"/>
      <c r="H35" s="18"/>
      <c r="I35" s="18"/>
      <c r="J35" s="18">
        <v>1</v>
      </c>
      <c r="K35" s="18"/>
      <c r="L35" s="18"/>
      <c r="M35" s="18"/>
      <c r="N35" s="65"/>
      <c r="O35" s="18"/>
      <c r="P35" s="18"/>
      <c r="Q35" s="18"/>
      <c r="R35" s="18"/>
      <c r="S35" s="168"/>
      <c r="T35" s="168"/>
      <c r="U35" s="168"/>
      <c r="V35" s="18"/>
      <c r="W35" s="155"/>
      <c r="X35" s="18"/>
      <c r="Y35" s="18"/>
      <c r="Z35" s="147"/>
      <c r="AA35" s="65"/>
      <c r="AB35" s="18"/>
      <c r="AC35" s="18"/>
      <c r="AD35" s="18"/>
      <c r="AE35" s="152">
        <v>4</v>
      </c>
      <c r="AF35" s="153">
        <f t="shared" si="0"/>
        <v>4</v>
      </c>
      <c r="AG35" s="154">
        <v>4</v>
      </c>
      <c r="AH35" s="156">
        <v>29</v>
      </c>
    </row>
    <row r="36" spans="1:34" x14ac:dyDescent="0.25">
      <c r="A36" s="3">
        <v>30</v>
      </c>
      <c r="B36" s="2" t="s">
        <v>153</v>
      </c>
      <c r="C36" s="3">
        <v>2004</v>
      </c>
      <c r="D36" s="148">
        <v>3</v>
      </c>
      <c r="E36" s="2" t="s">
        <v>76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69"/>
      <c r="T36" s="169"/>
      <c r="U36" s="169"/>
      <c r="V36" s="18"/>
      <c r="W36" s="155"/>
      <c r="X36" s="18"/>
      <c r="Y36" s="18"/>
      <c r="Z36" s="147"/>
      <c r="AA36" s="65"/>
      <c r="AB36" s="18">
        <v>4</v>
      </c>
      <c r="AC36" s="18"/>
      <c r="AD36" s="18"/>
      <c r="AE36" s="152"/>
      <c r="AF36" s="153">
        <f t="shared" si="0"/>
        <v>4</v>
      </c>
      <c r="AG36" s="154">
        <v>4</v>
      </c>
      <c r="AH36" s="156">
        <v>30</v>
      </c>
    </row>
    <row r="37" spans="1:34" x14ac:dyDescent="0.25">
      <c r="A37" s="3">
        <v>31</v>
      </c>
      <c r="B37" s="2" t="s">
        <v>156</v>
      </c>
      <c r="C37" s="3">
        <v>2004</v>
      </c>
      <c r="D37" s="148">
        <v>3</v>
      </c>
      <c r="E37" s="2" t="s">
        <v>107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69"/>
      <c r="T37" s="169"/>
      <c r="U37" s="169"/>
      <c r="V37" s="18"/>
      <c r="W37" s="155"/>
      <c r="X37" s="18"/>
      <c r="Y37" s="18"/>
      <c r="Z37" s="147"/>
      <c r="AA37" s="65"/>
      <c r="AB37" s="18"/>
      <c r="AC37" s="18"/>
      <c r="AD37" s="18">
        <v>4</v>
      </c>
      <c r="AE37" s="152"/>
      <c r="AF37" s="153">
        <f t="shared" si="0"/>
        <v>4</v>
      </c>
      <c r="AG37" s="154">
        <v>4</v>
      </c>
      <c r="AH37" s="156">
        <v>31</v>
      </c>
    </row>
    <row r="38" spans="1:34" x14ac:dyDescent="0.25">
      <c r="A38" s="3">
        <v>32</v>
      </c>
      <c r="B38" s="2" t="s">
        <v>147</v>
      </c>
      <c r="C38" s="3">
        <v>2004</v>
      </c>
      <c r="D38" s="6">
        <v>1</v>
      </c>
      <c r="E38" s="2" t="s">
        <v>111</v>
      </c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170"/>
      <c r="T38" s="170"/>
      <c r="U38" s="170"/>
      <c r="V38" s="65"/>
      <c r="W38" s="151"/>
      <c r="X38" s="65"/>
      <c r="Y38" s="65"/>
      <c r="Z38" s="147"/>
      <c r="AA38" s="65"/>
      <c r="AB38" s="65"/>
      <c r="AC38" s="65"/>
      <c r="AD38" s="18"/>
      <c r="AE38" s="152">
        <v>3</v>
      </c>
      <c r="AF38" s="153">
        <f t="shared" si="0"/>
        <v>3</v>
      </c>
      <c r="AG38" s="154">
        <v>3</v>
      </c>
      <c r="AH38" s="156">
        <v>32</v>
      </c>
    </row>
    <row r="39" spans="1:34" x14ac:dyDescent="0.25">
      <c r="A39" s="3">
        <v>33</v>
      </c>
      <c r="B39" s="2" t="s">
        <v>154</v>
      </c>
      <c r="C39" s="3">
        <v>2003</v>
      </c>
      <c r="D39" s="148"/>
      <c r="E39" s="2" t="s">
        <v>155</v>
      </c>
      <c r="F39" s="65">
        <v>2</v>
      </c>
      <c r="G39" s="65"/>
      <c r="H39" s="65"/>
      <c r="I39" s="65"/>
      <c r="J39" s="65"/>
      <c r="K39" s="65"/>
      <c r="L39" s="65"/>
      <c r="M39" s="65"/>
      <c r="N39" s="18"/>
      <c r="O39" s="65"/>
      <c r="P39" s="65"/>
      <c r="Q39" s="65"/>
      <c r="R39" s="65"/>
      <c r="S39" s="168"/>
      <c r="T39" s="168"/>
      <c r="U39" s="168"/>
      <c r="V39" s="65"/>
      <c r="W39" s="151"/>
      <c r="X39" s="65"/>
      <c r="Y39" s="65"/>
      <c r="Z39" s="147"/>
      <c r="AA39" s="65"/>
      <c r="AB39" s="65">
        <v>3</v>
      </c>
      <c r="AC39" s="65"/>
      <c r="AD39" s="18"/>
      <c r="AE39" s="152"/>
      <c r="AF39" s="153">
        <f t="shared" si="0"/>
        <v>3</v>
      </c>
      <c r="AG39" s="154">
        <v>3</v>
      </c>
      <c r="AH39" s="156">
        <v>33</v>
      </c>
    </row>
    <row r="40" spans="1:34" x14ac:dyDescent="0.25">
      <c r="A40" s="3">
        <v>34</v>
      </c>
      <c r="B40" s="2" t="s">
        <v>148</v>
      </c>
      <c r="C40" s="3">
        <v>2003</v>
      </c>
      <c r="D40" s="3">
        <v>2</v>
      </c>
      <c r="E40" s="2" t="s">
        <v>149</v>
      </c>
      <c r="F40" s="18"/>
      <c r="G40" s="18"/>
      <c r="H40" s="18"/>
      <c r="I40" s="18">
        <v>7</v>
      </c>
      <c r="J40" s="18"/>
      <c r="K40" s="18">
        <v>5</v>
      </c>
      <c r="L40" s="18"/>
      <c r="M40" s="18"/>
      <c r="N40" s="65"/>
      <c r="O40" s="18"/>
      <c r="P40" s="18"/>
      <c r="Q40" s="157"/>
      <c r="R40" s="157"/>
      <c r="S40" s="168"/>
      <c r="T40" s="168"/>
      <c r="U40" s="168"/>
      <c r="V40" s="157"/>
      <c r="W40" s="158"/>
      <c r="X40" s="157"/>
      <c r="Y40" s="157"/>
      <c r="Z40" s="147"/>
      <c r="AA40" s="65"/>
      <c r="AB40" s="65"/>
      <c r="AC40" s="65"/>
      <c r="AD40" s="18"/>
      <c r="AE40" s="152">
        <v>2</v>
      </c>
      <c r="AF40" s="153">
        <f t="shared" si="0"/>
        <v>2</v>
      </c>
      <c r="AG40" s="154">
        <v>2</v>
      </c>
      <c r="AH40" s="156">
        <v>34</v>
      </c>
    </row>
    <row r="41" spans="1:34" x14ac:dyDescent="0.25">
      <c r="A41" s="3">
        <v>35</v>
      </c>
      <c r="B41" s="63" t="s">
        <v>150</v>
      </c>
      <c r="C41" s="62">
        <v>2004</v>
      </c>
      <c r="D41" s="62">
        <v>1</v>
      </c>
      <c r="E41" s="63" t="s">
        <v>151</v>
      </c>
      <c r="F41" s="18"/>
      <c r="G41" s="18">
        <v>10</v>
      </c>
      <c r="H41" s="18"/>
      <c r="I41" s="18"/>
      <c r="J41" s="18"/>
      <c r="K41" s="18"/>
      <c r="L41" s="18"/>
      <c r="M41" s="18"/>
      <c r="N41" s="174"/>
      <c r="O41" s="18"/>
      <c r="P41" s="18"/>
      <c r="Q41" s="18"/>
      <c r="R41" s="18"/>
      <c r="S41" s="168"/>
      <c r="T41" s="168"/>
      <c r="U41" s="168"/>
      <c r="V41" s="18"/>
      <c r="W41" s="155"/>
      <c r="X41" s="18"/>
      <c r="Y41" s="18"/>
      <c r="Z41" s="147"/>
      <c r="AA41" s="65"/>
      <c r="AB41" s="18"/>
      <c r="AC41" s="18">
        <v>2</v>
      </c>
      <c r="AD41" s="18"/>
      <c r="AE41" s="152"/>
      <c r="AF41" s="153">
        <f t="shared" si="0"/>
        <v>2</v>
      </c>
      <c r="AG41" s="154">
        <v>2</v>
      </c>
      <c r="AH41" s="156">
        <v>35</v>
      </c>
    </row>
    <row r="42" spans="1:34" x14ac:dyDescent="0.25">
      <c r="A42" s="3">
        <v>36</v>
      </c>
      <c r="B42" s="2" t="s">
        <v>126</v>
      </c>
      <c r="C42" s="3">
        <v>2004</v>
      </c>
      <c r="D42" s="3"/>
      <c r="E42" s="2" t="s">
        <v>127</v>
      </c>
      <c r="F42" s="18"/>
      <c r="G42" s="18"/>
      <c r="H42" s="18"/>
      <c r="I42" s="18">
        <v>8</v>
      </c>
      <c r="J42" s="18">
        <v>5</v>
      </c>
      <c r="K42" s="18"/>
      <c r="L42" s="18">
        <v>1</v>
      </c>
      <c r="M42" s="18"/>
      <c r="N42" s="65"/>
      <c r="O42" s="18"/>
      <c r="P42" s="18"/>
      <c r="Q42" s="157"/>
      <c r="R42" s="157"/>
      <c r="S42" s="168"/>
      <c r="T42" s="168"/>
      <c r="U42" s="168"/>
      <c r="V42" s="157"/>
      <c r="W42" s="158"/>
      <c r="X42" s="157"/>
      <c r="Y42" s="157"/>
      <c r="Z42" s="147"/>
      <c r="AA42" s="65"/>
      <c r="AB42" s="65"/>
      <c r="AC42" s="65"/>
      <c r="AD42" s="18"/>
      <c r="AE42" s="152"/>
      <c r="AF42" s="153">
        <f t="shared" si="0"/>
        <v>1</v>
      </c>
      <c r="AG42" s="154">
        <v>1</v>
      </c>
      <c r="AH42" s="156">
        <v>36</v>
      </c>
    </row>
    <row r="43" spans="1:34" x14ac:dyDescent="0.25">
      <c r="A43" s="3">
        <v>37</v>
      </c>
      <c r="B43" s="2" t="s">
        <v>138</v>
      </c>
      <c r="C43" s="3">
        <v>2003</v>
      </c>
      <c r="D43" s="148">
        <v>2</v>
      </c>
      <c r="E43" s="2" t="s">
        <v>139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69"/>
      <c r="T43" s="169"/>
      <c r="U43" s="169"/>
      <c r="V43" s="18">
        <v>1</v>
      </c>
      <c r="W43" s="155"/>
      <c r="X43" s="18"/>
      <c r="Y43" s="18"/>
      <c r="Z43" s="147"/>
      <c r="AA43" s="65"/>
      <c r="AB43" s="18"/>
      <c r="AC43" s="18"/>
      <c r="AD43" s="18"/>
      <c r="AE43" s="152"/>
      <c r="AF43" s="153">
        <f t="shared" si="0"/>
        <v>1</v>
      </c>
      <c r="AG43" s="154">
        <v>1</v>
      </c>
      <c r="AH43" s="156">
        <v>37</v>
      </c>
    </row>
    <row r="44" spans="1:34" x14ac:dyDescent="0.25">
      <c r="A44" s="3">
        <v>38</v>
      </c>
      <c r="B44" s="2" t="s">
        <v>152</v>
      </c>
      <c r="C44" s="3">
        <v>2004</v>
      </c>
      <c r="D44" s="148"/>
      <c r="E44" s="2" t="s">
        <v>8</v>
      </c>
      <c r="F44" s="65">
        <v>2</v>
      </c>
      <c r="G44" s="65"/>
      <c r="H44" s="65"/>
      <c r="I44" s="65"/>
      <c r="J44" s="65"/>
      <c r="K44" s="65"/>
      <c r="L44" s="65"/>
      <c r="M44" s="65"/>
      <c r="N44" s="18"/>
      <c r="O44" s="65"/>
      <c r="P44" s="65"/>
      <c r="Q44" s="65"/>
      <c r="R44" s="65"/>
      <c r="S44" s="168"/>
      <c r="T44" s="168"/>
      <c r="U44" s="168"/>
      <c r="V44" s="65"/>
      <c r="W44" s="151"/>
      <c r="X44" s="65"/>
      <c r="Y44" s="65"/>
      <c r="Z44" s="147"/>
      <c r="AA44" s="65"/>
      <c r="AB44" s="65"/>
      <c r="AC44" s="65">
        <v>1</v>
      </c>
      <c r="AD44" s="18"/>
      <c r="AE44" s="152"/>
      <c r="AF44" s="153">
        <f t="shared" si="0"/>
        <v>1</v>
      </c>
      <c r="AG44" s="154">
        <v>1</v>
      </c>
      <c r="AH44" s="156">
        <v>38</v>
      </c>
    </row>
    <row r="45" spans="1:34" ht="18.75" x14ac:dyDescent="0.3">
      <c r="B45" s="159" t="s">
        <v>120</v>
      </c>
      <c r="C45" s="160"/>
      <c r="D45" s="160"/>
      <c r="E45" s="160"/>
      <c r="F45" s="160"/>
      <c r="G45" s="160"/>
    </row>
    <row r="46" spans="1:34" ht="18.75" x14ac:dyDescent="0.3">
      <c r="B46" s="161" t="s">
        <v>121</v>
      </c>
      <c r="C46" s="162"/>
      <c r="D46" s="162"/>
      <c r="E46" s="162"/>
      <c r="F46" s="162"/>
      <c r="G46" s="162"/>
    </row>
    <row r="47" spans="1:34" x14ac:dyDescent="0.25">
      <c r="B47" s="163" t="s">
        <v>122</v>
      </c>
      <c r="C47" s="163"/>
      <c r="D47" s="163"/>
      <c r="E47" s="163"/>
      <c r="F47" s="163"/>
      <c r="G47" s="163"/>
    </row>
  </sheetData>
  <autoFilter ref="B6:AG39">
    <sortState ref="B7:AG47">
      <sortCondition descending="1" ref="AG6:AG39"/>
    </sortState>
  </autoFilter>
  <mergeCells count="25">
    <mergeCell ref="M4:N4"/>
    <mergeCell ref="L4:L5"/>
    <mergeCell ref="A1:AE1"/>
    <mergeCell ref="A2:AE2"/>
    <mergeCell ref="A3:AE3"/>
    <mergeCell ref="A4:A5"/>
    <mergeCell ref="B4:B5"/>
    <mergeCell ref="C4:C5"/>
    <mergeCell ref="D4:D5"/>
    <mergeCell ref="E4:E5"/>
    <mergeCell ref="W4:W5"/>
    <mergeCell ref="X4:X5"/>
    <mergeCell ref="Y4:Y5"/>
    <mergeCell ref="AA4:AB4"/>
    <mergeCell ref="F4:K4"/>
    <mergeCell ref="O4:P4"/>
    <mergeCell ref="AH4:AH5"/>
    <mergeCell ref="AC4:AC5"/>
    <mergeCell ref="AD4:AD5"/>
    <mergeCell ref="AE4:AE5"/>
    <mergeCell ref="Q4:R4"/>
    <mergeCell ref="V4:V5"/>
    <mergeCell ref="AF4:AF5"/>
    <mergeCell ref="S4:U4"/>
    <mergeCell ref="AG4:AG5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8"/>
  <sheetViews>
    <sheetView zoomScale="50" zoomScaleNormal="50" workbookViewId="0">
      <selection activeCell="A3" sqref="A3:AG3"/>
    </sheetView>
  </sheetViews>
  <sheetFormatPr defaultRowHeight="15" x14ac:dyDescent="0.25"/>
  <cols>
    <col min="1" max="1" width="4.85546875" customWidth="1"/>
    <col min="2" max="2" width="17.85546875" customWidth="1"/>
    <col min="3" max="3" width="6.5703125" customWidth="1"/>
    <col min="4" max="4" width="4.7109375" customWidth="1"/>
    <col min="5" max="5" width="16.42578125" customWidth="1"/>
    <col min="6" max="11" width="5.7109375" hidden="1" customWidth="1"/>
    <col min="12" max="36" width="5.7109375" customWidth="1"/>
  </cols>
  <sheetData>
    <row r="1" spans="1:36" ht="18.75" x14ac:dyDescent="0.3">
      <c r="A1" s="422" t="s">
        <v>12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2"/>
      <c r="P1" s="422"/>
      <c r="Q1" s="422"/>
      <c r="R1" s="422"/>
      <c r="S1" s="422"/>
      <c r="T1" s="422"/>
      <c r="U1" s="422"/>
      <c r="V1" s="422"/>
      <c r="W1" s="422"/>
      <c r="X1" s="422"/>
      <c r="Y1" s="422"/>
      <c r="Z1" s="422"/>
      <c r="AA1" s="422"/>
      <c r="AB1" s="422"/>
      <c r="AC1" s="422"/>
      <c r="AD1" s="422"/>
      <c r="AE1" s="422"/>
      <c r="AF1" s="422"/>
      <c r="AG1" s="422"/>
    </row>
    <row r="2" spans="1:36" ht="18.75" x14ac:dyDescent="0.3">
      <c r="A2" s="422" t="s">
        <v>157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  <c r="S2" s="422"/>
      <c r="T2" s="422"/>
      <c r="U2" s="422"/>
      <c r="V2" s="422"/>
      <c r="W2" s="422"/>
      <c r="X2" s="422"/>
      <c r="Y2" s="422"/>
      <c r="Z2" s="422"/>
      <c r="AA2" s="422"/>
      <c r="AB2" s="422"/>
      <c r="AC2" s="422"/>
      <c r="AD2" s="422"/>
      <c r="AE2" s="422"/>
      <c r="AF2" s="422"/>
      <c r="AG2" s="422"/>
    </row>
    <row r="3" spans="1:36" ht="18.75" x14ac:dyDescent="0.3">
      <c r="A3" s="443" t="s">
        <v>158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3"/>
      <c r="AB3" s="443"/>
      <c r="AC3" s="443"/>
      <c r="AD3" s="443"/>
      <c r="AE3" s="443"/>
      <c r="AF3" s="443"/>
      <c r="AG3" s="443"/>
    </row>
    <row r="4" spans="1:36" ht="25.5" x14ac:dyDescent="0.25">
      <c r="A4" s="464" t="s">
        <v>0</v>
      </c>
      <c r="B4" s="464" t="s">
        <v>1</v>
      </c>
      <c r="C4" s="423" t="s">
        <v>2</v>
      </c>
      <c r="D4" s="423" t="s">
        <v>3</v>
      </c>
      <c r="E4" s="464" t="s">
        <v>4</v>
      </c>
      <c r="F4" s="454" t="s">
        <v>113</v>
      </c>
      <c r="G4" s="454"/>
      <c r="H4" s="454"/>
      <c r="I4" s="454"/>
      <c r="J4" s="454"/>
      <c r="K4" s="454"/>
      <c r="L4" s="462" t="s">
        <v>113</v>
      </c>
      <c r="M4" s="460" t="s">
        <v>114</v>
      </c>
      <c r="N4" s="461"/>
      <c r="O4" s="454" t="s">
        <v>13</v>
      </c>
      <c r="P4" s="454"/>
      <c r="Q4" s="454" t="s">
        <v>54</v>
      </c>
      <c r="R4" s="454"/>
      <c r="S4" s="456" t="s">
        <v>130</v>
      </c>
      <c r="T4" s="457"/>
      <c r="U4" s="458"/>
      <c r="V4" s="467" t="s">
        <v>173</v>
      </c>
      <c r="W4" s="467"/>
      <c r="X4" s="453" t="s">
        <v>14</v>
      </c>
      <c r="Y4" s="465" t="s">
        <v>97</v>
      </c>
      <c r="Z4" s="453" t="s">
        <v>48</v>
      </c>
      <c r="AA4" s="453" t="s">
        <v>49</v>
      </c>
      <c r="AB4" s="172" t="s">
        <v>115</v>
      </c>
      <c r="AC4" s="466" t="s">
        <v>50</v>
      </c>
      <c r="AD4" s="466"/>
      <c r="AE4" s="452" t="s">
        <v>116</v>
      </c>
      <c r="AF4" s="453" t="s">
        <v>15</v>
      </c>
      <c r="AG4" s="453" t="s">
        <v>117</v>
      </c>
      <c r="AH4" s="455" t="s">
        <v>16</v>
      </c>
      <c r="AI4" s="459" t="s">
        <v>118</v>
      </c>
      <c r="AJ4" s="451" t="s">
        <v>5</v>
      </c>
    </row>
    <row r="5" spans="1:36" ht="90" x14ac:dyDescent="0.25">
      <c r="A5" s="464"/>
      <c r="B5" s="464"/>
      <c r="C5" s="423"/>
      <c r="D5" s="423"/>
      <c r="E5" s="464"/>
      <c r="F5" s="165" t="s">
        <v>119</v>
      </c>
      <c r="G5" s="175" t="s">
        <v>125</v>
      </c>
      <c r="H5" s="175" t="s">
        <v>119</v>
      </c>
      <c r="I5" s="212" t="s">
        <v>125</v>
      </c>
      <c r="J5" s="175" t="s">
        <v>119</v>
      </c>
      <c r="K5" s="175" t="s">
        <v>90</v>
      </c>
      <c r="L5" s="463"/>
      <c r="M5" s="175" t="s">
        <v>17</v>
      </c>
      <c r="N5" s="175" t="s">
        <v>92</v>
      </c>
      <c r="O5" s="175" t="s">
        <v>17</v>
      </c>
      <c r="P5" s="175" t="s">
        <v>18</v>
      </c>
      <c r="Q5" s="175" t="s">
        <v>18</v>
      </c>
      <c r="R5" s="175" t="s">
        <v>17</v>
      </c>
      <c r="S5" s="167" t="s">
        <v>125</v>
      </c>
      <c r="T5" s="167" t="s">
        <v>131</v>
      </c>
      <c r="U5" s="167" t="s">
        <v>132</v>
      </c>
      <c r="V5" s="230" t="s">
        <v>17</v>
      </c>
      <c r="W5" s="231" t="s">
        <v>18</v>
      </c>
      <c r="X5" s="453"/>
      <c r="Y5" s="465"/>
      <c r="Z5" s="453"/>
      <c r="AA5" s="453"/>
      <c r="AB5" s="150" t="s">
        <v>17</v>
      </c>
      <c r="AC5" s="175" t="s">
        <v>18</v>
      </c>
      <c r="AD5" s="175" t="s">
        <v>17</v>
      </c>
      <c r="AE5" s="452"/>
      <c r="AF5" s="453"/>
      <c r="AG5" s="453"/>
      <c r="AH5" s="455"/>
      <c r="AI5" s="459"/>
      <c r="AJ5" s="451"/>
    </row>
    <row r="6" spans="1:36" ht="15.75" thickBot="1" x14ac:dyDescent="0.3">
      <c r="A6" s="25"/>
      <c r="B6" s="25"/>
      <c r="C6" s="25"/>
      <c r="D6" s="25"/>
      <c r="E6" s="25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8"/>
      <c r="Q6" s="178"/>
      <c r="R6" s="178"/>
      <c r="S6" s="179"/>
      <c r="T6" s="179"/>
      <c r="U6" s="179"/>
      <c r="V6" s="232"/>
      <c r="W6" s="232"/>
      <c r="X6" s="178"/>
      <c r="Y6" s="180"/>
      <c r="Z6" s="178"/>
      <c r="AA6" s="178"/>
      <c r="AB6" s="181"/>
      <c r="AC6" s="176"/>
      <c r="AD6" s="176"/>
      <c r="AE6" s="176"/>
      <c r="AF6" s="176"/>
      <c r="AG6" s="182"/>
      <c r="AH6" s="183"/>
      <c r="AI6" s="184"/>
      <c r="AJ6" s="185"/>
    </row>
    <row r="7" spans="1:36" x14ac:dyDescent="0.25">
      <c r="A7" s="41">
        <v>1</v>
      </c>
      <c r="B7" s="42" t="s">
        <v>102</v>
      </c>
      <c r="C7" s="43">
        <v>2004</v>
      </c>
      <c r="D7" s="43"/>
      <c r="E7" s="42" t="s">
        <v>20</v>
      </c>
      <c r="F7" s="44">
        <v>20</v>
      </c>
      <c r="G7" s="44">
        <v>20</v>
      </c>
      <c r="H7" s="44">
        <v>20</v>
      </c>
      <c r="I7" s="44">
        <v>20</v>
      </c>
      <c r="J7" s="44">
        <v>20</v>
      </c>
      <c r="K7" s="44">
        <v>20</v>
      </c>
      <c r="L7" s="44">
        <v>20</v>
      </c>
      <c r="M7" s="44">
        <v>16</v>
      </c>
      <c r="N7" s="123">
        <v>16</v>
      </c>
      <c r="O7" s="44">
        <v>16</v>
      </c>
      <c r="P7" s="44">
        <v>20</v>
      </c>
      <c r="Q7" s="123">
        <v>20</v>
      </c>
      <c r="R7" s="123">
        <v>16</v>
      </c>
      <c r="S7" s="197">
        <v>30</v>
      </c>
      <c r="T7" s="197">
        <v>48</v>
      </c>
      <c r="U7" s="197">
        <v>60</v>
      </c>
      <c r="V7" s="199">
        <v>32</v>
      </c>
      <c r="W7" s="199">
        <v>40</v>
      </c>
      <c r="X7" s="123"/>
      <c r="Y7" s="239"/>
      <c r="Z7" s="123">
        <v>20</v>
      </c>
      <c r="AA7" s="123"/>
      <c r="AB7" s="199"/>
      <c r="AC7" s="123">
        <v>20</v>
      </c>
      <c r="AD7" s="123">
        <v>1</v>
      </c>
      <c r="AE7" s="123"/>
      <c r="AF7" s="44">
        <v>16</v>
      </c>
      <c r="AG7" s="240"/>
      <c r="AH7" s="241">
        <f t="shared" ref="AH7:AH44" si="0">SUM(L7:AG7)</f>
        <v>391</v>
      </c>
      <c r="AI7" s="202">
        <f>AC7+Z7+W7+V7+U7+T7+S7+Q7+P7+L7</f>
        <v>310</v>
      </c>
      <c r="AJ7" s="203">
        <v>1</v>
      </c>
    </row>
    <row r="8" spans="1:36" x14ac:dyDescent="0.25">
      <c r="A8" s="46">
        <v>2</v>
      </c>
      <c r="B8" s="2" t="s">
        <v>105</v>
      </c>
      <c r="C8" s="3">
        <v>2004</v>
      </c>
      <c r="D8" s="3"/>
      <c r="E8" s="2" t="s">
        <v>21</v>
      </c>
      <c r="F8" s="17"/>
      <c r="G8" s="17"/>
      <c r="H8" s="17"/>
      <c r="I8" s="17">
        <v>3</v>
      </c>
      <c r="J8" s="17"/>
      <c r="K8" s="17">
        <v>7</v>
      </c>
      <c r="L8" s="17"/>
      <c r="M8" s="17">
        <v>20</v>
      </c>
      <c r="N8" s="65">
        <v>20</v>
      </c>
      <c r="O8" s="17"/>
      <c r="P8" s="17"/>
      <c r="Q8" s="65">
        <v>16</v>
      </c>
      <c r="R8" s="65">
        <v>20</v>
      </c>
      <c r="S8" s="168">
        <v>48</v>
      </c>
      <c r="T8" s="168">
        <v>39</v>
      </c>
      <c r="U8" s="168">
        <v>21</v>
      </c>
      <c r="V8" s="147"/>
      <c r="W8" s="147"/>
      <c r="X8" s="65"/>
      <c r="Y8" s="151"/>
      <c r="Z8" s="65">
        <v>5</v>
      </c>
      <c r="AA8" s="65">
        <v>20</v>
      </c>
      <c r="AB8" s="147">
        <v>40</v>
      </c>
      <c r="AC8" s="65"/>
      <c r="AD8" s="65">
        <v>13</v>
      </c>
      <c r="AE8" s="65">
        <v>16</v>
      </c>
      <c r="AF8" s="17">
        <v>20</v>
      </c>
      <c r="AG8" s="152"/>
      <c r="AH8" s="226">
        <f t="shared" si="0"/>
        <v>298</v>
      </c>
      <c r="AI8" s="154">
        <f>AF8+AB8+AA8+S8+T8+U8+R8+N8+M8+Q8</f>
        <v>264</v>
      </c>
      <c r="AJ8" s="204">
        <v>2</v>
      </c>
    </row>
    <row r="9" spans="1:36" ht="15.75" thickBot="1" x14ac:dyDescent="0.3">
      <c r="A9" s="47">
        <v>3</v>
      </c>
      <c r="B9" s="48" t="s">
        <v>103</v>
      </c>
      <c r="C9" s="49">
        <v>2004</v>
      </c>
      <c r="D9" s="49">
        <v>3</v>
      </c>
      <c r="E9" s="48" t="s">
        <v>21</v>
      </c>
      <c r="F9" s="50"/>
      <c r="G9" s="50"/>
      <c r="H9" s="50"/>
      <c r="I9" s="50"/>
      <c r="J9" s="50"/>
      <c r="K9" s="50">
        <v>16</v>
      </c>
      <c r="L9" s="50">
        <v>1</v>
      </c>
      <c r="M9" s="50"/>
      <c r="N9" s="50"/>
      <c r="O9" s="50">
        <v>4</v>
      </c>
      <c r="P9" s="50">
        <v>7</v>
      </c>
      <c r="Q9" s="134"/>
      <c r="R9" s="134"/>
      <c r="S9" s="205"/>
      <c r="T9" s="205"/>
      <c r="U9" s="205"/>
      <c r="V9" s="242">
        <v>8</v>
      </c>
      <c r="W9" s="242">
        <v>14</v>
      </c>
      <c r="X9" s="134">
        <v>16</v>
      </c>
      <c r="Y9" s="206"/>
      <c r="Z9" s="134">
        <v>16</v>
      </c>
      <c r="AA9" s="134">
        <v>13</v>
      </c>
      <c r="AB9" s="207">
        <v>32</v>
      </c>
      <c r="AC9" s="134">
        <v>16</v>
      </c>
      <c r="AD9" s="134">
        <v>10</v>
      </c>
      <c r="AE9" s="134">
        <v>20</v>
      </c>
      <c r="AF9" s="50"/>
      <c r="AG9" s="208"/>
      <c r="AH9" s="243">
        <f t="shared" si="0"/>
        <v>157</v>
      </c>
      <c r="AI9" s="210">
        <f>AE9+AB9+AC9+AD9+Z9+X9+AA9+W9+V9+P9</f>
        <v>152</v>
      </c>
      <c r="AJ9" s="211">
        <v>3</v>
      </c>
    </row>
    <row r="10" spans="1:36" x14ac:dyDescent="0.25">
      <c r="A10" s="34">
        <v>4</v>
      </c>
      <c r="B10" s="35" t="s">
        <v>167</v>
      </c>
      <c r="C10" s="34">
        <v>2005</v>
      </c>
      <c r="D10" s="236">
        <v>1</v>
      </c>
      <c r="E10" s="35" t="s">
        <v>172</v>
      </c>
      <c r="F10" s="36"/>
      <c r="G10" s="36"/>
      <c r="H10" s="36">
        <v>10</v>
      </c>
      <c r="I10" s="36">
        <v>16</v>
      </c>
      <c r="J10" s="36">
        <v>5</v>
      </c>
      <c r="K10" s="36">
        <v>5</v>
      </c>
      <c r="L10" s="36">
        <v>10</v>
      </c>
      <c r="M10" s="36">
        <v>13</v>
      </c>
      <c r="N10" s="186">
        <v>13</v>
      </c>
      <c r="O10" s="36">
        <v>5</v>
      </c>
      <c r="P10" s="36">
        <v>16</v>
      </c>
      <c r="Q10" s="36">
        <v>13</v>
      </c>
      <c r="R10" s="36">
        <v>13</v>
      </c>
      <c r="S10" s="187">
        <v>9</v>
      </c>
      <c r="T10" s="187"/>
      <c r="U10" s="187">
        <v>6</v>
      </c>
      <c r="V10" s="189">
        <v>10</v>
      </c>
      <c r="W10" s="189">
        <v>32</v>
      </c>
      <c r="X10" s="36"/>
      <c r="Y10" s="237"/>
      <c r="Z10" s="36">
        <v>10</v>
      </c>
      <c r="AA10" s="36"/>
      <c r="AB10" s="189"/>
      <c r="AC10" s="186"/>
      <c r="AD10" s="36">
        <v>20</v>
      </c>
      <c r="AE10" s="36"/>
      <c r="AF10" s="36"/>
      <c r="AG10" s="190"/>
      <c r="AH10" s="238">
        <f t="shared" si="0"/>
        <v>170</v>
      </c>
      <c r="AI10" s="192">
        <f>AD10+W10+P10+N10+M10+Q10+R10+V10+L10+Z10</f>
        <v>150</v>
      </c>
      <c r="AJ10" s="193">
        <v>4</v>
      </c>
    </row>
    <row r="11" spans="1:36" x14ac:dyDescent="0.25">
      <c r="A11" s="3">
        <v>5</v>
      </c>
      <c r="B11" s="2" t="s">
        <v>104</v>
      </c>
      <c r="C11" s="3">
        <v>2004</v>
      </c>
      <c r="D11" s="3"/>
      <c r="E11" s="2" t="s">
        <v>21</v>
      </c>
      <c r="F11" s="65"/>
      <c r="G11" s="65"/>
      <c r="H11" s="65"/>
      <c r="I11" s="65">
        <v>13</v>
      </c>
      <c r="J11" s="65"/>
      <c r="K11" s="65">
        <v>13</v>
      </c>
      <c r="L11" s="65">
        <v>4</v>
      </c>
      <c r="M11" s="65"/>
      <c r="N11" s="65"/>
      <c r="O11" s="65">
        <v>10</v>
      </c>
      <c r="P11" s="65">
        <v>10</v>
      </c>
      <c r="Q11" s="65">
        <v>4</v>
      </c>
      <c r="R11" s="65">
        <v>2</v>
      </c>
      <c r="S11" s="168"/>
      <c r="T11" s="168"/>
      <c r="U11" s="168"/>
      <c r="V11" s="233">
        <v>20</v>
      </c>
      <c r="W11" s="233">
        <v>20</v>
      </c>
      <c r="X11" s="65">
        <v>20</v>
      </c>
      <c r="Y11" s="151"/>
      <c r="Z11" s="65">
        <v>13</v>
      </c>
      <c r="AA11" s="65">
        <v>16</v>
      </c>
      <c r="AB11" s="147">
        <v>26</v>
      </c>
      <c r="AC11" s="65"/>
      <c r="AD11" s="65"/>
      <c r="AE11" s="65"/>
      <c r="AF11" s="17"/>
      <c r="AG11" s="152"/>
      <c r="AH11" s="226">
        <f t="shared" si="0"/>
        <v>145</v>
      </c>
      <c r="AI11" s="154">
        <f>AB11+AA11+X11+W11+V11+P11+O11+Z11+Q11+L11</f>
        <v>143</v>
      </c>
      <c r="AJ11" s="156">
        <v>5</v>
      </c>
    </row>
    <row r="12" spans="1:36" x14ac:dyDescent="0.25">
      <c r="A12" s="3">
        <v>6</v>
      </c>
      <c r="B12" s="2" t="s">
        <v>108</v>
      </c>
      <c r="C12" s="3">
        <v>2004</v>
      </c>
      <c r="D12" s="62">
        <v>3</v>
      </c>
      <c r="E12" s="2" t="s">
        <v>10</v>
      </c>
      <c r="F12" s="65">
        <v>16</v>
      </c>
      <c r="G12" s="65">
        <v>13</v>
      </c>
      <c r="H12" s="65">
        <v>7</v>
      </c>
      <c r="I12" s="65">
        <v>5</v>
      </c>
      <c r="J12" s="65"/>
      <c r="K12" s="65">
        <v>1</v>
      </c>
      <c r="L12" s="65">
        <v>13</v>
      </c>
      <c r="M12" s="65">
        <v>1</v>
      </c>
      <c r="N12" s="65"/>
      <c r="O12" s="65">
        <v>3</v>
      </c>
      <c r="P12" s="65">
        <v>13</v>
      </c>
      <c r="Q12" s="65"/>
      <c r="R12" s="65">
        <v>3</v>
      </c>
      <c r="S12" s="168"/>
      <c r="T12" s="168">
        <v>9</v>
      </c>
      <c r="U12" s="168"/>
      <c r="V12" s="233">
        <v>6</v>
      </c>
      <c r="W12" s="233">
        <v>26</v>
      </c>
      <c r="X12" s="65">
        <v>13</v>
      </c>
      <c r="Y12" s="151"/>
      <c r="Z12" s="65">
        <v>7</v>
      </c>
      <c r="AA12" s="65"/>
      <c r="AB12" s="147">
        <v>6</v>
      </c>
      <c r="AC12" s="65"/>
      <c r="AD12" s="65"/>
      <c r="AE12" s="65">
        <v>10</v>
      </c>
      <c r="AF12" s="17">
        <v>1</v>
      </c>
      <c r="AG12" s="152"/>
      <c r="AH12" s="226">
        <f t="shared" si="0"/>
        <v>111</v>
      </c>
      <c r="AI12" s="154">
        <f>AE12+AB12+Z12+X12+W12+V12+P12+L12+T12+R12</f>
        <v>106</v>
      </c>
      <c r="AJ12" s="156">
        <v>6</v>
      </c>
    </row>
    <row r="13" spans="1:36" x14ac:dyDescent="0.25">
      <c r="A13" s="3">
        <v>7</v>
      </c>
      <c r="B13" s="2" t="s">
        <v>112</v>
      </c>
      <c r="C13" s="3">
        <v>2004</v>
      </c>
      <c r="D13" s="62"/>
      <c r="E13" s="2" t="s">
        <v>21</v>
      </c>
      <c r="F13" s="65"/>
      <c r="G13" s="65"/>
      <c r="H13" s="65">
        <v>1</v>
      </c>
      <c r="I13" s="65">
        <v>4</v>
      </c>
      <c r="J13" s="65"/>
      <c r="K13" s="65"/>
      <c r="L13" s="65"/>
      <c r="M13" s="65"/>
      <c r="N13" s="17"/>
      <c r="O13" s="65">
        <v>13</v>
      </c>
      <c r="P13" s="65">
        <v>4</v>
      </c>
      <c r="Q13" s="65">
        <v>10</v>
      </c>
      <c r="R13" s="65"/>
      <c r="S13" s="168">
        <v>15</v>
      </c>
      <c r="T13" s="168"/>
      <c r="U13" s="168"/>
      <c r="V13" s="147">
        <v>26</v>
      </c>
      <c r="W13" s="147">
        <v>8</v>
      </c>
      <c r="X13" s="65"/>
      <c r="Y13" s="151"/>
      <c r="Z13" s="65"/>
      <c r="AA13" s="65">
        <v>10</v>
      </c>
      <c r="AB13" s="147"/>
      <c r="AC13" s="65"/>
      <c r="AD13" s="65">
        <v>5</v>
      </c>
      <c r="AE13" s="65"/>
      <c r="AF13" s="17">
        <v>7</v>
      </c>
      <c r="AG13" s="152"/>
      <c r="AH13" s="226">
        <f t="shared" si="0"/>
        <v>98</v>
      </c>
      <c r="AI13" s="154">
        <v>98</v>
      </c>
      <c r="AJ13" s="156">
        <v>7</v>
      </c>
    </row>
    <row r="14" spans="1:36" x14ac:dyDescent="0.25">
      <c r="A14" s="3">
        <v>8</v>
      </c>
      <c r="B14" s="2" t="s">
        <v>153</v>
      </c>
      <c r="C14" s="3">
        <v>2004</v>
      </c>
      <c r="D14" s="62">
        <v>3</v>
      </c>
      <c r="E14" s="228" t="s">
        <v>171</v>
      </c>
      <c r="F14" s="17">
        <v>13</v>
      </c>
      <c r="G14" s="17">
        <v>16</v>
      </c>
      <c r="H14" s="17">
        <v>5</v>
      </c>
      <c r="I14" s="17">
        <v>10</v>
      </c>
      <c r="J14" s="17">
        <v>2</v>
      </c>
      <c r="K14" s="17">
        <v>4</v>
      </c>
      <c r="L14" s="17">
        <v>16</v>
      </c>
      <c r="M14" s="17">
        <v>7</v>
      </c>
      <c r="N14" s="17">
        <v>7</v>
      </c>
      <c r="O14" s="17">
        <v>7</v>
      </c>
      <c r="P14" s="17">
        <v>2</v>
      </c>
      <c r="Q14" s="17">
        <v>1</v>
      </c>
      <c r="R14" s="17">
        <v>7</v>
      </c>
      <c r="S14" s="168"/>
      <c r="T14" s="168"/>
      <c r="U14" s="168"/>
      <c r="V14" s="147">
        <v>14</v>
      </c>
      <c r="W14" s="147">
        <v>4</v>
      </c>
      <c r="X14" s="17">
        <v>4</v>
      </c>
      <c r="Y14" s="227"/>
      <c r="Z14" s="17"/>
      <c r="AA14" s="17">
        <v>4</v>
      </c>
      <c r="AB14" s="147"/>
      <c r="AC14" s="65"/>
      <c r="AD14" s="17">
        <v>16</v>
      </c>
      <c r="AE14" s="17"/>
      <c r="AF14" s="17"/>
      <c r="AG14" s="152"/>
      <c r="AH14" s="226">
        <f t="shared" si="0"/>
        <v>89</v>
      </c>
      <c r="AI14" s="154">
        <v>86</v>
      </c>
      <c r="AJ14" s="156">
        <v>8</v>
      </c>
    </row>
    <row r="15" spans="1:36" x14ac:dyDescent="0.25">
      <c r="A15" s="3">
        <v>9</v>
      </c>
      <c r="B15" s="2" t="s">
        <v>106</v>
      </c>
      <c r="C15" s="3">
        <v>2004</v>
      </c>
      <c r="D15" s="62">
        <v>2</v>
      </c>
      <c r="E15" s="2" t="s">
        <v>107</v>
      </c>
      <c r="F15" s="17"/>
      <c r="G15" s="17"/>
      <c r="H15" s="17">
        <v>13</v>
      </c>
      <c r="I15" s="17"/>
      <c r="J15" s="17"/>
      <c r="K15" s="17"/>
      <c r="L15" s="17"/>
      <c r="M15" s="17"/>
      <c r="N15" s="65"/>
      <c r="O15" s="17">
        <v>20</v>
      </c>
      <c r="P15" s="17"/>
      <c r="Q15" s="17">
        <v>7</v>
      </c>
      <c r="R15" s="17">
        <v>10</v>
      </c>
      <c r="S15" s="168"/>
      <c r="T15" s="168"/>
      <c r="U15" s="168"/>
      <c r="V15" s="147">
        <v>40</v>
      </c>
      <c r="W15" s="147"/>
      <c r="X15" s="17"/>
      <c r="Y15" s="227"/>
      <c r="Z15" s="17"/>
      <c r="AA15" s="17"/>
      <c r="AB15" s="147"/>
      <c r="AC15" s="65"/>
      <c r="AD15" s="17"/>
      <c r="AE15" s="17"/>
      <c r="AF15" s="17"/>
      <c r="AG15" s="152"/>
      <c r="AH15" s="226">
        <f t="shared" si="0"/>
        <v>77</v>
      </c>
      <c r="AI15" s="154">
        <v>77</v>
      </c>
      <c r="AJ15" s="156">
        <v>9</v>
      </c>
    </row>
    <row r="16" spans="1:36" x14ac:dyDescent="0.25">
      <c r="A16" s="3">
        <v>10</v>
      </c>
      <c r="B16" s="63" t="s">
        <v>124</v>
      </c>
      <c r="C16" s="62">
        <v>2004</v>
      </c>
      <c r="D16" s="62">
        <v>2</v>
      </c>
      <c r="E16" s="229" t="s">
        <v>171</v>
      </c>
      <c r="F16" s="17"/>
      <c r="G16" s="17">
        <v>10</v>
      </c>
      <c r="H16" s="17">
        <v>4</v>
      </c>
      <c r="I16" s="17">
        <v>7</v>
      </c>
      <c r="J16" s="17"/>
      <c r="K16" s="17">
        <v>10</v>
      </c>
      <c r="L16" s="17">
        <v>7</v>
      </c>
      <c r="M16" s="17">
        <v>10</v>
      </c>
      <c r="N16" s="17">
        <v>10</v>
      </c>
      <c r="O16" s="17"/>
      <c r="P16" s="17">
        <v>5</v>
      </c>
      <c r="Q16" s="17">
        <v>2</v>
      </c>
      <c r="R16" s="17">
        <v>4</v>
      </c>
      <c r="S16" s="168"/>
      <c r="T16" s="168"/>
      <c r="U16" s="168"/>
      <c r="V16" s="147"/>
      <c r="W16" s="147">
        <v>10</v>
      </c>
      <c r="X16" s="17">
        <v>10</v>
      </c>
      <c r="Y16" s="227"/>
      <c r="Z16" s="17"/>
      <c r="AA16" s="17"/>
      <c r="AB16" s="147"/>
      <c r="AC16" s="65"/>
      <c r="AD16" s="17"/>
      <c r="AE16" s="17"/>
      <c r="AF16" s="17"/>
      <c r="AG16" s="152"/>
      <c r="AH16" s="226">
        <f t="shared" si="0"/>
        <v>58</v>
      </c>
      <c r="AI16" s="154">
        <v>58</v>
      </c>
      <c r="AJ16" s="156">
        <v>10</v>
      </c>
    </row>
    <row r="17" spans="1:36" x14ac:dyDescent="0.25">
      <c r="A17" s="3">
        <v>11</v>
      </c>
      <c r="B17" s="2" t="s">
        <v>165</v>
      </c>
      <c r="C17" s="3">
        <v>2005</v>
      </c>
      <c r="D17" s="3"/>
      <c r="E17" s="2" t="s">
        <v>20</v>
      </c>
      <c r="F17" s="17">
        <v>3</v>
      </c>
      <c r="G17" s="17"/>
      <c r="H17" s="17"/>
      <c r="I17" s="17"/>
      <c r="J17" s="17">
        <v>7</v>
      </c>
      <c r="K17" s="17"/>
      <c r="L17" s="17"/>
      <c r="M17" s="17"/>
      <c r="N17" s="17"/>
      <c r="O17" s="17"/>
      <c r="P17" s="17"/>
      <c r="Q17" s="65"/>
      <c r="R17" s="65">
        <v>1</v>
      </c>
      <c r="S17" s="168"/>
      <c r="T17" s="168"/>
      <c r="U17" s="168"/>
      <c r="V17" s="233"/>
      <c r="W17" s="233"/>
      <c r="X17" s="65"/>
      <c r="Y17" s="151"/>
      <c r="Z17" s="65"/>
      <c r="AA17" s="65">
        <v>7</v>
      </c>
      <c r="AB17" s="147">
        <v>20</v>
      </c>
      <c r="AC17" s="65"/>
      <c r="AD17" s="65">
        <v>4</v>
      </c>
      <c r="AE17" s="65"/>
      <c r="AF17" s="17">
        <v>10</v>
      </c>
      <c r="AG17" s="152"/>
      <c r="AH17" s="226">
        <f t="shared" si="0"/>
        <v>42</v>
      </c>
      <c r="AI17" s="154">
        <v>42</v>
      </c>
      <c r="AJ17" s="156">
        <v>11</v>
      </c>
    </row>
    <row r="18" spans="1:36" x14ac:dyDescent="0.25">
      <c r="A18" s="3">
        <v>12</v>
      </c>
      <c r="B18" s="63" t="s">
        <v>150</v>
      </c>
      <c r="C18" s="62">
        <v>2004</v>
      </c>
      <c r="D18" s="62">
        <v>1</v>
      </c>
      <c r="E18" s="63" t="s">
        <v>151</v>
      </c>
      <c r="F18" s="17"/>
      <c r="G18" s="17"/>
      <c r="H18" s="17"/>
      <c r="I18" s="17"/>
      <c r="J18" s="17"/>
      <c r="K18" s="17"/>
      <c r="L18" s="17"/>
      <c r="M18" s="17"/>
      <c r="N18" s="234"/>
      <c r="O18" s="17"/>
      <c r="P18" s="17"/>
      <c r="Q18" s="17">
        <v>5</v>
      </c>
      <c r="R18" s="17">
        <v>5</v>
      </c>
      <c r="S18" s="168"/>
      <c r="T18" s="168"/>
      <c r="U18" s="168">
        <v>9</v>
      </c>
      <c r="V18" s="147"/>
      <c r="W18" s="147"/>
      <c r="X18" s="17"/>
      <c r="Y18" s="227"/>
      <c r="Z18" s="17"/>
      <c r="AA18" s="17"/>
      <c r="AB18" s="147"/>
      <c r="AC18" s="65"/>
      <c r="AD18" s="17"/>
      <c r="AE18" s="17">
        <v>13</v>
      </c>
      <c r="AF18" s="17"/>
      <c r="AG18" s="152"/>
      <c r="AH18" s="226">
        <f t="shared" si="0"/>
        <v>32</v>
      </c>
      <c r="AI18" s="154">
        <v>32</v>
      </c>
      <c r="AJ18" s="156">
        <v>12</v>
      </c>
    </row>
    <row r="19" spans="1:36" x14ac:dyDescent="0.25">
      <c r="A19" s="3">
        <v>13</v>
      </c>
      <c r="B19" s="2" t="s">
        <v>109</v>
      </c>
      <c r="C19" s="3">
        <v>2004</v>
      </c>
      <c r="D19" s="62">
        <v>3</v>
      </c>
      <c r="E19" s="2" t="s">
        <v>21</v>
      </c>
      <c r="F19" s="65"/>
      <c r="G19" s="65">
        <v>7</v>
      </c>
      <c r="H19" s="65"/>
      <c r="I19" s="65">
        <v>1</v>
      </c>
      <c r="J19" s="65"/>
      <c r="K19" s="65">
        <v>2</v>
      </c>
      <c r="L19" s="65"/>
      <c r="M19" s="65">
        <v>4</v>
      </c>
      <c r="N19" s="65">
        <v>4</v>
      </c>
      <c r="O19" s="65">
        <v>2</v>
      </c>
      <c r="P19" s="65"/>
      <c r="Q19" s="65"/>
      <c r="R19" s="65"/>
      <c r="S19" s="168"/>
      <c r="T19" s="168"/>
      <c r="U19" s="168"/>
      <c r="V19" s="233">
        <v>4</v>
      </c>
      <c r="W19" s="233"/>
      <c r="X19" s="65">
        <v>3</v>
      </c>
      <c r="Y19" s="151"/>
      <c r="Z19" s="65">
        <v>3</v>
      </c>
      <c r="AA19" s="65">
        <v>3</v>
      </c>
      <c r="AB19" s="147"/>
      <c r="AC19" s="65"/>
      <c r="AD19" s="65"/>
      <c r="AE19" s="65">
        <v>4</v>
      </c>
      <c r="AF19" s="17">
        <v>2</v>
      </c>
      <c r="AG19" s="152"/>
      <c r="AH19" s="226">
        <f t="shared" si="0"/>
        <v>29</v>
      </c>
      <c r="AI19" s="154">
        <v>29</v>
      </c>
      <c r="AJ19" s="156">
        <v>13</v>
      </c>
    </row>
    <row r="20" spans="1:36" x14ac:dyDescent="0.25">
      <c r="A20" s="3">
        <v>14</v>
      </c>
      <c r="B20" s="2" t="s">
        <v>168</v>
      </c>
      <c r="C20" s="3">
        <v>2004</v>
      </c>
      <c r="D20" s="3">
        <v>1</v>
      </c>
      <c r="E20" s="2" t="s">
        <v>169</v>
      </c>
      <c r="F20" s="17"/>
      <c r="G20" s="17"/>
      <c r="H20" s="17">
        <v>16</v>
      </c>
      <c r="I20" s="17"/>
      <c r="J20" s="17">
        <v>13</v>
      </c>
      <c r="K20" s="17"/>
      <c r="L20" s="17">
        <v>5</v>
      </c>
      <c r="M20" s="17"/>
      <c r="N20" s="17"/>
      <c r="O20" s="17"/>
      <c r="P20" s="17">
        <v>3</v>
      </c>
      <c r="Q20" s="17"/>
      <c r="R20" s="17"/>
      <c r="S20" s="168"/>
      <c r="T20" s="168"/>
      <c r="U20" s="168"/>
      <c r="V20" s="147"/>
      <c r="W20" s="147">
        <v>6</v>
      </c>
      <c r="X20" s="17"/>
      <c r="Y20" s="227"/>
      <c r="Z20" s="17">
        <v>1</v>
      </c>
      <c r="AA20" s="17"/>
      <c r="AB20" s="147"/>
      <c r="AC20" s="65">
        <v>10</v>
      </c>
      <c r="AD20" s="17">
        <v>3</v>
      </c>
      <c r="AE20" s="17"/>
      <c r="AF20" s="17"/>
      <c r="AG20" s="152"/>
      <c r="AH20" s="226">
        <f t="shared" si="0"/>
        <v>28</v>
      </c>
      <c r="AI20" s="154">
        <v>28</v>
      </c>
      <c r="AJ20" s="156">
        <v>14</v>
      </c>
    </row>
    <row r="21" spans="1:36" x14ac:dyDescent="0.25">
      <c r="A21" s="3">
        <v>15</v>
      </c>
      <c r="B21" s="2" t="s">
        <v>175</v>
      </c>
      <c r="C21" s="3">
        <v>2005</v>
      </c>
      <c r="D21" s="62"/>
      <c r="E21" s="2" t="s">
        <v>21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65"/>
      <c r="R21" s="65"/>
      <c r="S21" s="168"/>
      <c r="T21" s="168"/>
      <c r="U21" s="168"/>
      <c r="V21" s="147"/>
      <c r="W21" s="147"/>
      <c r="X21" s="65">
        <v>7</v>
      </c>
      <c r="Y21" s="151"/>
      <c r="Z21" s="65"/>
      <c r="AA21" s="65"/>
      <c r="AB21" s="147">
        <v>8</v>
      </c>
      <c r="AC21" s="65">
        <v>13</v>
      </c>
      <c r="AD21" s="65"/>
      <c r="AE21" s="65"/>
      <c r="AF21" s="17"/>
      <c r="AG21" s="152"/>
      <c r="AH21" s="226">
        <f t="shared" si="0"/>
        <v>28</v>
      </c>
      <c r="AI21" s="154">
        <v>28</v>
      </c>
      <c r="AJ21" s="156">
        <v>15</v>
      </c>
    </row>
    <row r="22" spans="1:36" x14ac:dyDescent="0.25">
      <c r="A22" s="3">
        <v>16</v>
      </c>
      <c r="B22" s="2" t="s">
        <v>134</v>
      </c>
      <c r="C22" s="3">
        <v>2004</v>
      </c>
      <c r="D22" s="3" t="s">
        <v>110</v>
      </c>
      <c r="E22" s="2" t="s">
        <v>111</v>
      </c>
      <c r="F22" s="65">
        <v>10</v>
      </c>
      <c r="G22" s="65">
        <v>1</v>
      </c>
      <c r="H22" s="65"/>
      <c r="I22" s="65"/>
      <c r="J22" s="65">
        <v>1</v>
      </c>
      <c r="K22" s="65">
        <v>3</v>
      </c>
      <c r="L22" s="65"/>
      <c r="M22" s="65">
        <v>3</v>
      </c>
      <c r="N22" s="235">
        <v>3</v>
      </c>
      <c r="O22" s="65"/>
      <c r="P22" s="65">
        <v>1</v>
      </c>
      <c r="Q22" s="65"/>
      <c r="R22" s="65"/>
      <c r="S22" s="170"/>
      <c r="T22" s="170"/>
      <c r="U22" s="170"/>
      <c r="V22" s="233"/>
      <c r="W22" s="233">
        <v>2</v>
      </c>
      <c r="X22" s="65"/>
      <c r="Y22" s="151"/>
      <c r="Z22" s="65">
        <v>2</v>
      </c>
      <c r="AA22" s="65"/>
      <c r="AB22" s="147"/>
      <c r="AC22" s="65">
        <v>4</v>
      </c>
      <c r="AD22" s="65">
        <v>7</v>
      </c>
      <c r="AE22" s="65"/>
      <c r="AF22" s="17">
        <v>3</v>
      </c>
      <c r="AG22" s="152"/>
      <c r="AH22" s="226">
        <f t="shared" si="0"/>
        <v>25</v>
      </c>
      <c r="AI22" s="154">
        <v>25</v>
      </c>
      <c r="AJ22" s="156">
        <v>16</v>
      </c>
    </row>
    <row r="23" spans="1:36" x14ac:dyDescent="0.25">
      <c r="A23" s="3">
        <v>17</v>
      </c>
      <c r="B23" s="2" t="s">
        <v>160</v>
      </c>
      <c r="C23" s="3">
        <v>2004</v>
      </c>
      <c r="D23" s="3">
        <v>3</v>
      </c>
      <c r="E23" s="2" t="s">
        <v>21</v>
      </c>
      <c r="F23" s="65"/>
      <c r="G23" s="65">
        <v>3</v>
      </c>
      <c r="H23" s="65"/>
      <c r="I23" s="65"/>
      <c r="J23" s="65"/>
      <c r="K23" s="65"/>
      <c r="L23" s="65"/>
      <c r="M23" s="65"/>
      <c r="N23" s="17">
        <v>2</v>
      </c>
      <c r="O23" s="65"/>
      <c r="P23" s="65"/>
      <c r="Q23" s="65"/>
      <c r="R23" s="65"/>
      <c r="S23" s="168"/>
      <c r="T23" s="168"/>
      <c r="U23" s="168"/>
      <c r="V23" s="147"/>
      <c r="W23" s="147"/>
      <c r="X23" s="65"/>
      <c r="Y23" s="151"/>
      <c r="Z23" s="65"/>
      <c r="AA23" s="65">
        <v>1</v>
      </c>
      <c r="AB23" s="147">
        <v>10</v>
      </c>
      <c r="AC23" s="65"/>
      <c r="AD23" s="65"/>
      <c r="AE23" s="65">
        <v>7</v>
      </c>
      <c r="AF23" s="17"/>
      <c r="AG23" s="152"/>
      <c r="AH23" s="226">
        <f t="shared" si="0"/>
        <v>20</v>
      </c>
      <c r="AI23" s="154">
        <v>20</v>
      </c>
      <c r="AJ23" s="156">
        <v>17</v>
      </c>
    </row>
    <row r="24" spans="1:36" x14ac:dyDescent="0.25">
      <c r="A24" s="3">
        <v>18</v>
      </c>
      <c r="B24" s="2" t="s">
        <v>161</v>
      </c>
      <c r="C24" s="3">
        <v>2005</v>
      </c>
      <c r="D24" s="3">
        <v>2</v>
      </c>
      <c r="E24" s="2" t="s">
        <v>21</v>
      </c>
      <c r="F24" s="65"/>
      <c r="G24" s="65">
        <v>2</v>
      </c>
      <c r="H24" s="65"/>
      <c r="I24" s="65">
        <v>2</v>
      </c>
      <c r="J24" s="65"/>
      <c r="K24" s="65"/>
      <c r="L24" s="65"/>
      <c r="M24" s="65">
        <v>5</v>
      </c>
      <c r="N24" s="17">
        <v>5</v>
      </c>
      <c r="O24" s="65"/>
      <c r="P24" s="65"/>
      <c r="Q24" s="65"/>
      <c r="R24" s="65"/>
      <c r="S24" s="168"/>
      <c r="T24" s="168"/>
      <c r="U24" s="168"/>
      <c r="V24" s="147"/>
      <c r="W24" s="147"/>
      <c r="X24" s="65"/>
      <c r="Y24" s="151"/>
      <c r="Z24" s="65"/>
      <c r="AA24" s="65"/>
      <c r="AB24" s="147"/>
      <c r="AC24" s="65">
        <v>7</v>
      </c>
      <c r="AD24" s="65"/>
      <c r="AE24" s="65"/>
      <c r="AF24" s="17"/>
      <c r="AG24" s="152"/>
      <c r="AH24" s="226">
        <f t="shared" si="0"/>
        <v>17</v>
      </c>
      <c r="AI24" s="154">
        <v>17</v>
      </c>
      <c r="AJ24" s="156">
        <v>18</v>
      </c>
    </row>
    <row r="25" spans="1:36" x14ac:dyDescent="0.25">
      <c r="A25" s="3">
        <v>19</v>
      </c>
      <c r="B25" s="2" t="s">
        <v>156</v>
      </c>
      <c r="C25" s="3">
        <v>2004</v>
      </c>
      <c r="D25" s="62">
        <v>3</v>
      </c>
      <c r="E25" s="2" t="s">
        <v>107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>
        <v>3</v>
      </c>
      <c r="R25" s="17"/>
      <c r="S25" s="168"/>
      <c r="T25" s="168"/>
      <c r="U25" s="168"/>
      <c r="V25" s="147"/>
      <c r="W25" s="147"/>
      <c r="X25" s="17"/>
      <c r="Y25" s="227"/>
      <c r="Z25" s="17"/>
      <c r="AA25" s="17"/>
      <c r="AB25" s="147"/>
      <c r="AC25" s="65"/>
      <c r="AD25" s="17"/>
      <c r="AE25" s="17"/>
      <c r="AF25" s="17">
        <v>13</v>
      </c>
      <c r="AG25" s="152"/>
      <c r="AH25" s="226">
        <f t="shared" si="0"/>
        <v>16</v>
      </c>
      <c r="AI25" s="154">
        <v>16</v>
      </c>
      <c r="AJ25" s="156">
        <v>19</v>
      </c>
    </row>
    <row r="26" spans="1:36" x14ac:dyDescent="0.25">
      <c r="A26" s="3">
        <v>20</v>
      </c>
      <c r="B26" s="2" t="s">
        <v>133</v>
      </c>
      <c r="C26" s="3">
        <v>2004</v>
      </c>
      <c r="D26" s="3">
        <v>1</v>
      </c>
      <c r="E26" s="2" t="s">
        <v>20</v>
      </c>
      <c r="F26" s="17">
        <v>1</v>
      </c>
      <c r="G26" s="17"/>
      <c r="H26" s="17"/>
      <c r="I26" s="17"/>
      <c r="J26" s="17">
        <v>4</v>
      </c>
      <c r="K26" s="17"/>
      <c r="L26" s="17"/>
      <c r="M26" s="17"/>
      <c r="N26" s="17"/>
      <c r="O26" s="17">
        <v>1</v>
      </c>
      <c r="P26" s="17"/>
      <c r="Q26" s="65"/>
      <c r="R26" s="65"/>
      <c r="S26" s="170"/>
      <c r="T26" s="170"/>
      <c r="U26" s="170"/>
      <c r="V26" s="233">
        <v>2</v>
      </c>
      <c r="W26" s="233"/>
      <c r="X26" s="65">
        <v>5</v>
      </c>
      <c r="Y26" s="151"/>
      <c r="Z26" s="65">
        <v>4</v>
      </c>
      <c r="AA26" s="65"/>
      <c r="AB26" s="147"/>
      <c r="AC26" s="65">
        <v>2</v>
      </c>
      <c r="AD26" s="65"/>
      <c r="AE26" s="65">
        <v>2</v>
      </c>
      <c r="AF26" s="17"/>
      <c r="AG26" s="152"/>
      <c r="AH26" s="226">
        <f t="shared" si="0"/>
        <v>16</v>
      </c>
      <c r="AI26" s="154">
        <v>16</v>
      </c>
      <c r="AJ26" s="156">
        <v>20</v>
      </c>
    </row>
    <row r="27" spans="1:36" x14ac:dyDescent="0.25">
      <c r="A27" s="3">
        <v>21</v>
      </c>
      <c r="B27" s="2" t="s">
        <v>174</v>
      </c>
      <c r="C27" s="3">
        <v>2005</v>
      </c>
      <c r="D27" s="62"/>
      <c r="E27" s="2" t="s">
        <v>111</v>
      </c>
      <c r="F27" s="17"/>
      <c r="G27" s="17"/>
      <c r="H27" s="17"/>
      <c r="I27" s="17"/>
      <c r="J27" s="17"/>
      <c r="K27" s="17"/>
      <c r="L27" s="17"/>
      <c r="M27" s="17"/>
      <c r="N27" s="65"/>
      <c r="O27" s="17"/>
      <c r="P27" s="17"/>
      <c r="Q27" s="65"/>
      <c r="R27" s="65"/>
      <c r="S27" s="168"/>
      <c r="T27" s="168"/>
      <c r="U27" s="168"/>
      <c r="V27" s="233"/>
      <c r="W27" s="233"/>
      <c r="X27" s="65"/>
      <c r="Y27" s="151"/>
      <c r="Z27" s="65"/>
      <c r="AA27" s="65">
        <v>5</v>
      </c>
      <c r="AB27" s="147"/>
      <c r="AC27" s="65">
        <v>3</v>
      </c>
      <c r="AD27" s="65">
        <v>2</v>
      </c>
      <c r="AE27" s="65"/>
      <c r="AF27" s="17">
        <v>5</v>
      </c>
      <c r="AG27" s="152"/>
      <c r="AH27" s="226">
        <f t="shared" si="0"/>
        <v>15</v>
      </c>
      <c r="AI27" s="154">
        <v>15</v>
      </c>
      <c r="AJ27" s="156">
        <v>21</v>
      </c>
    </row>
    <row r="28" spans="1:36" x14ac:dyDescent="0.25">
      <c r="A28" s="3">
        <v>22</v>
      </c>
      <c r="B28" s="63" t="s">
        <v>159</v>
      </c>
      <c r="C28" s="62">
        <v>2005</v>
      </c>
      <c r="D28" s="62">
        <v>1</v>
      </c>
      <c r="E28" s="63" t="s">
        <v>21</v>
      </c>
      <c r="F28" s="17"/>
      <c r="G28" s="17">
        <v>4</v>
      </c>
      <c r="H28" s="17"/>
      <c r="I28" s="17"/>
      <c r="J28" s="17"/>
      <c r="K28" s="17"/>
      <c r="L28" s="17"/>
      <c r="M28" s="17">
        <v>2</v>
      </c>
      <c r="N28" s="17">
        <v>1</v>
      </c>
      <c r="O28" s="17"/>
      <c r="P28" s="17"/>
      <c r="Q28" s="65"/>
      <c r="R28" s="65"/>
      <c r="S28" s="168"/>
      <c r="T28" s="168"/>
      <c r="U28" s="168"/>
      <c r="V28" s="147"/>
      <c r="W28" s="147"/>
      <c r="X28" s="65"/>
      <c r="Y28" s="151"/>
      <c r="Z28" s="65"/>
      <c r="AA28" s="65">
        <v>2</v>
      </c>
      <c r="AB28" s="147"/>
      <c r="AC28" s="65"/>
      <c r="AD28" s="65"/>
      <c r="AE28" s="65"/>
      <c r="AF28" s="17">
        <v>4</v>
      </c>
      <c r="AG28" s="213"/>
      <c r="AH28" s="226">
        <f t="shared" si="0"/>
        <v>9</v>
      </c>
      <c r="AI28" s="154">
        <v>9</v>
      </c>
      <c r="AJ28" s="156">
        <v>22</v>
      </c>
    </row>
    <row r="29" spans="1:36" x14ac:dyDescent="0.25">
      <c r="A29" s="3">
        <v>23</v>
      </c>
      <c r="B29" s="2" t="s">
        <v>178</v>
      </c>
      <c r="C29" s="3">
        <v>2004</v>
      </c>
      <c r="D29" s="62"/>
      <c r="E29" s="2" t="s">
        <v>21</v>
      </c>
      <c r="F29" s="65"/>
      <c r="G29" s="65"/>
      <c r="H29" s="65"/>
      <c r="I29" s="65"/>
      <c r="J29" s="65"/>
      <c r="K29" s="65"/>
      <c r="L29" s="65"/>
      <c r="M29" s="65"/>
      <c r="N29" s="17"/>
      <c r="O29" s="65"/>
      <c r="P29" s="65"/>
      <c r="Q29" s="65"/>
      <c r="R29" s="65"/>
      <c r="S29" s="168"/>
      <c r="T29" s="168"/>
      <c r="U29" s="168"/>
      <c r="V29" s="147"/>
      <c r="W29" s="147"/>
      <c r="X29" s="65"/>
      <c r="Y29" s="151"/>
      <c r="Z29" s="65"/>
      <c r="AA29" s="65"/>
      <c r="AB29" s="147"/>
      <c r="AC29" s="65"/>
      <c r="AD29" s="65"/>
      <c r="AE29" s="65">
        <v>5</v>
      </c>
      <c r="AF29" s="17"/>
      <c r="AG29" s="152"/>
      <c r="AH29" s="226">
        <f t="shared" si="0"/>
        <v>5</v>
      </c>
      <c r="AI29" s="154">
        <v>5</v>
      </c>
      <c r="AJ29" s="156">
        <v>23</v>
      </c>
    </row>
    <row r="30" spans="1:36" x14ac:dyDescent="0.25">
      <c r="A30" s="3">
        <v>24</v>
      </c>
      <c r="B30" s="63" t="s">
        <v>135</v>
      </c>
      <c r="C30" s="62">
        <v>2004</v>
      </c>
      <c r="D30" s="62">
        <v>1</v>
      </c>
      <c r="E30" s="63" t="s">
        <v>136</v>
      </c>
      <c r="F30" s="17"/>
      <c r="G30" s="17">
        <v>5</v>
      </c>
      <c r="H30" s="17"/>
      <c r="I30" s="17"/>
      <c r="J30" s="17"/>
      <c r="K30" s="17"/>
      <c r="L30" s="17"/>
      <c r="M30" s="17"/>
      <c r="N30" s="65"/>
      <c r="O30" s="17"/>
      <c r="P30" s="17"/>
      <c r="Q30" s="17"/>
      <c r="R30" s="17"/>
      <c r="S30" s="168"/>
      <c r="T30" s="168"/>
      <c r="U30" s="168"/>
      <c r="V30" s="147"/>
      <c r="W30" s="147"/>
      <c r="X30" s="17"/>
      <c r="Y30" s="227"/>
      <c r="Z30" s="17"/>
      <c r="AA30" s="17"/>
      <c r="AB30" s="147"/>
      <c r="AC30" s="65">
        <v>5</v>
      </c>
      <c r="AD30" s="17"/>
      <c r="AE30" s="17"/>
      <c r="AF30" s="17"/>
      <c r="AG30" s="152"/>
      <c r="AH30" s="226">
        <f t="shared" si="0"/>
        <v>5</v>
      </c>
      <c r="AI30" s="154">
        <v>5</v>
      </c>
      <c r="AJ30" s="156">
        <v>24</v>
      </c>
    </row>
    <row r="31" spans="1:36" x14ac:dyDescent="0.25">
      <c r="A31" s="3">
        <v>25</v>
      </c>
      <c r="B31" s="2" t="s">
        <v>177</v>
      </c>
      <c r="C31" s="3">
        <v>2005</v>
      </c>
      <c r="D31" s="3"/>
      <c r="E31" s="2" t="s">
        <v>8</v>
      </c>
      <c r="F31" s="17"/>
      <c r="G31" s="17"/>
      <c r="H31" s="17"/>
      <c r="I31" s="17"/>
      <c r="J31" s="17"/>
      <c r="K31" s="17"/>
      <c r="L31" s="17"/>
      <c r="M31" s="17"/>
      <c r="N31" s="65"/>
      <c r="O31" s="17"/>
      <c r="P31" s="17"/>
      <c r="Q31" s="17"/>
      <c r="R31" s="17"/>
      <c r="S31" s="168"/>
      <c r="T31" s="168"/>
      <c r="U31" s="168"/>
      <c r="V31" s="147"/>
      <c r="W31" s="147"/>
      <c r="X31" s="17"/>
      <c r="Y31" s="227"/>
      <c r="Z31" s="17"/>
      <c r="AA31" s="17"/>
      <c r="AB31" s="147">
        <v>4</v>
      </c>
      <c r="AC31" s="65"/>
      <c r="AD31" s="17"/>
      <c r="AE31" s="17"/>
      <c r="AF31" s="17"/>
      <c r="AG31" s="152"/>
      <c r="AH31" s="226">
        <f t="shared" si="0"/>
        <v>4</v>
      </c>
      <c r="AI31" s="154">
        <v>4</v>
      </c>
      <c r="AJ31" s="156">
        <v>25</v>
      </c>
    </row>
    <row r="32" spans="1:36" x14ac:dyDescent="0.25">
      <c r="A32" s="3">
        <v>26</v>
      </c>
      <c r="B32" s="2" t="s">
        <v>162</v>
      </c>
      <c r="C32" s="3">
        <v>2005</v>
      </c>
      <c r="D32" s="3"/>
      <c r="E32" s="229" t="s">
        <v>171</v>
      </c>
      <c r="F32" s="17">
        <v>7</v>
      </c>
      <c r="G32" s="17"/>
      <c r="H32" s="17"/>
      <c r="I32" s="17"/>
      <c r="J32" s="17">
        <v>10</v>
      </c>
      <c r="K32" s="17"/>
      <c r="L32" s="17">
        <v>3</v>
      </c>
      <c r="M32" s="17"/>
      <c r="N32" s="235"/>
      <c r="O32" s="17"/>
      <c r="P32" s="17"/>
      <c r="Q32" s="17"/>
      <c r="R32" s="17"/>
      <c r="S32" s="168"/>
      <c r="T32" s="168"/>
      <c r="U32" s="168"/>
      <c r="V32" s="233"/>
      <c r="W32" s="233"/>
      <c r="X32" s="17"/>
      <c r="Y32" s="227"/>
      <c r="Z32" s="17"/>
      <c r="AA32" s="17"/>
      <c r="AB32" s="147"/>
      <c r="AC32" s="65"/>
      <c r="AD32" s="17"/>
      <c r="AE32" s="17"/>
      <c r="AF32" s="17"/>
      <c r="AG32" s="152"/>
      <c r="AH32" s="226">
        <f t="shared" si="0"/>
        <v>3</v>
      </c>
      <c r="AI32" s="154">
        <v>3</v>
      </c>
      <c r="AJ32" s="156">
        <v>26</v>
      </c>
    </row>
    <row r="33" spans="1:36" x14ac:dyDescent="0.25">
      <c r="A33" s="3">
        <v>27</v>
      </c>
      <c r="B33" s="2" t="s">
        <v>138</v>
      </c>
      <c r="C33" s="3">
        <v>2004</v>
      </c>
      <c r="D33" s="62"/>
      <c r="E33" s="2" t="s">
        <v>139</v>
      </c>
      <c r="F33" s="65"/>
      <c r="G33" s="65"/>
      <c r="H33" s="65"/>
      <c r="I33" s="65"/>
      <c r="J33" s="65"/>
      <c r="K33" s="65"/>
      <c r="L33" s="65"/>
      <c r="M33" s="65"/>
      <c r="N33" s="17"/>
      <c r="O33" s="65"/>
      <c r="P33" s="65"/>
      <c r="Q33" s="65"/>
      <c r="R33" s="65"/>
      <c r="S33" s="168"/>
      <c r="T33" s="168"/>
      <c r="U33" s="168"/>
      <c r="V33" s="233"/>
      <c r="W33" s="233"/>
      <c r="X33" s="65"/>
      <c r="Y33" s="151"/>
      <c r="Z33" s="65"/>
      <c r="AA33" s="65"/>
      <c r="AB33" s="147"/>
      <c r="AC33" s="65"/>
      <c r="AD33" s="65"/>
      <c r="AE33" s="65">
        <v>3</v>
      </c>
      <c r="AF33" s="17"/>
      <c r="AG33" s="152"/>
      <c r="AH33" s="226">
        <f t="shared" si="0"/>
        <v>3</v>
      </c>
      <c r="AI33" s="154">
        <v>3</v>
      </c>
      <c r="AJ33" s="156">
        <v>27</v>
      </c>
    </row>
    <row r="34" spans="1:36" x14ac:dyDescent="0.25">
      <c r="A34" s="3">
        <v>28</v>
      </c>
      <c r="B34" s="2" t="s">
        <v>126</v>
      </c>
      <c r="C34" s="3">
        <v>2004</v>
      </c>
      <c r="D34" s="3"/>
      <c r="E34" s="2" t="s">
        <v>127</v>
      </c>
      <c r="F34" s="17"/>
      <c r="G34" s="17"/>
      <c r="H34" s="17"/>
      <c r="I34" s="17"/>
      <c r="J34" s="17">
        <v>16</v>
      </c>
      <c r="K34" s="17"/>
      <c r="L34" s="17">
        <v>2</v>
      </c>
      <c r="M34" s="17"/>
      <c r="N34" s="65"/>
      <c r="O34" s="17"/>
      <c r="P34" s="17"/>
      <c r="Q34" s="65"/>
      <c r="R34" s="65"/>
      <c r="S34" s="168"/>
      <c r="T34" s="168"/>
      <c r="U34" s="168"/>
      <c r="V34" s="233"/>
      <c r="W34" s="233"/>
      <c r="X34" s="65"/>
      <c r="Y34" s="151"/>
      <c r="Z34" s="65"/>
      <c r="AA34" s="65"/>
      <c r="AB34" s="147"/>
      <c r="AC34" s="65"/>
      <c r="AD34" s="65"/>
      <c r="AE34" s="65"/>
      <c r="AF34" s="17"/>
      <c r="AG34" s="152"/>
      <c r="AH34" s="226">
        <f t="shared" si="0"/>
        <v>2</v>
      </c>
      <c r="AI34" s="154">
        <v>2</v>
      </c>
      <c r="AJ34" s="156">
        <v>28</v>
      </c>
    </row>
    <row r="35" spans="1:36" x14ac:dyDescent="0.25">
      <c r="A35" s="3">
        <v>29</v>
      </c>
      <c r="B35" s="63" t="s">
        <v>166</v>
      </c>
      <c r="C35" s="62">
        <v>2005</v>
      </c>
      <c r="D35" s="62">
        <v>3</v>
      </c>
      <c r="E35" s="63" t="s">
        <v>10</v>
      </c>
      <c r="F35" s="17">
        <v>2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65"/>
      <c r="R35" s="65"/>
      <c r="S35" s="168"/>
      <c r="T35" s="168"/>
      <c r="U35" s="168"/>
      <c r="V35" s="233"/>
      <c r="W35" s="233"/>
      <c r="X35" s="65">
        <v>2</v>
      </c>
      <c r="Y35" s="151"/>
      <c r="Z35" s="65"/>
      <c r="AA35" s="65"/>
      <c r="AB35" s="147"/>
      <c r="AC35" s="65"/>
      <c r="AD35" s="65"/>
      <c r="AE35" s="65"/>
      <c r="AF35" s="17"/>
      <c r="AG35" s="152"/>
      <c r="AH35" s="226">
        <f t="shared" si="0"/>
        <v>2</v>
      </c>
      <c r="AI35" s="154">
        <v>2</v>
      </c>
      <c r="AJ35" s="156">
        <v>29</v>
      </c>
    </row>
    <row r="36" spans="1:36" x14ac:dyDescent="0.25">
      <c r="A36" s="3">
        <v>30</v>
      </c>
      <c r="B36" s="2" t="s">
        <v>170</v>
      </c>
      <c r="C36" s="3">
        <v>2005</v>
      </c>
      <c r="D36" s="3">
        <v>1</v>
      </c>
      <c r="E36" s="2" t="s">
        <v>20</v>
      </c>
      <c r="F36" s="17"/>
      <c r="G36" s="17"/>
      <c r="H36" s="17">
        <v>3</v>
      </c>
      <c r="I36" s="17"/>
      <c r="J36" s="17">
        <v>3</v>
      </c>
      <c r="K36" s="17"/>
      <c r="L36" s="17"/>
      <c r="M36" s="17"/>
      <c r="N36" s="17"/>
      <c r="O36" s="17"/>
      <c r="P36" s="17"/>
      <c r="Q36" s="17"/>
      <c r="R36" s="17"/>
      <c r="S36" s="168"/>
      <c r="T36" s="168"/>
      <c r="U36" s="168"/>
      <c r="V36" s="147"/>
      <c r="W36" s="147"/>
      <c r="X36" s="17"/>
      <c r="Y36" s="227"/>
      <c r="Z36" s="17"/>
      <c r="AA36" s="17"/>
      <c r="AB36" s="147">
        <v>2</v>
      </c>
      <c r="AC36" s="65"/>
      <c r="AD36" s="17"/>
      <c r="AE36" s="17"/>
      <c r="AF36" s="17"/>
      <c r="AG36" s="152"/>
      <c r="AH36" s="226">
        <f t="shared" si="0"/>
        <v>2</v>
      </c>
      <c r="AI36" s="154">
        <v>2</v>
      </c>
      <c r="AJ36" s="156">
        <v>30</v>
      </c>
    </row>
    <row r="37" spans="1:36" x14ac:dyDescent="0.25">
      <c r="A37" s="3">
        <v>31</v>
      </c>
      <c r="B37" s="2" t="s">
        <v>176</v>
      </c>
      <c r="C37" s="3">
        <v>2004</v>
      </c>
      <c r="D37" s="3"/>
      <c r="E37" s="2" t="s">
        <v>8</v>
      </c>
      <c r="F37" s="17"/>
      <c r="G37" s="17"/>
      <c r="H37" s="17"/>
      <c r="I37" s="17"/>
      <c r="J37" s="17"/>
      <c r="K37" s="17"/>
      <c r="L37" s="17"/>
      <c r="M37" s="17"/>
      <c r="N37" s="65"/>
      <c r="O37" s="17"/>
      <c r="P37" s="17"/>
      <c r="Q37" s="65"/>
      <c r="R37" s="65"/>
      <c r="S37" s="170"/>
      <c r="T37" s="170"/>
      <c r="U37" s="170"/>
      <c r="V37" s="233"/>
      <c r="W37" s="233"/>
      <c r="X37" s="65">
        <v>1</v>
      </c>
      <c r="Y37" s="151"/>
      <c r="Z37" s="65"/>
      <c r="AA37" s="65"/>
      <c r="AB37" s="147"/>
      <c r="AC37" s="65"/>
      <c r="AD37" s="65"/>
      <c r="AE37" s="65"/>
      <c r="AF37" s="17"/>
      <c r="AG37" s="152"/>
      <c r="AH37" s="226">
        <f t="shared" si="0"/>
        <v>1</v>
      </c>
      <c r="AI37" s="154">
        <v>1</v>
      </c>
      <c r="AJ37" s="156">
        <v>31</v>
      </c>
    </row>
    <row r="38" spans="1:36" x14ac:dyDescent="0.25">
      <c r="A38" s="3">
        <v>32</v>
      </c>
      <c r="B38" s="2" t="s">
        <v>152</v>
      </c>
      <c r="C38" s="3">
        <v>2004</v>
      </c>
      <c r="D38" s="3"/>
      <c r="E38" s="2" t="s">
        <v>179</v>
      </c>
      <c r="F38" s="17"/>
      <c r="G38" s="17"/>
      <c r="H38" s="17"/>
      <c r="I38" s="17"/>
      <c r="J38" s="17"/>
      <c r="K38" s="17"/>
      <c r="L38" s="17"/>
      <c r="M38" s="17"/>
      <c r="N38" s="65"/>
      <c r="O38" s="17"/>
      <c r="P38" s="17"/>
      <c r="Q38" s="65"/>
      <c r="R38" s="65"/>
      <c r="S38" s="168"/>
      <c r="T38" s="168"/>
      <c r="U38" s="168"/>
      <c r="V38" s="233"/>
      <c r="W38" s="233"/>
      <c r="X38" s="65"/>
      <c r="Y38" s="151"/>
      <c r="Z38" s="65"/>
      <c r="AA38" s="65"/>
      <c r="AB38" s="147"/>
      <c r="AC38" s="65"/>
      <c r="AD38" s="65"/>
      <c r="AE38" s="65">
        <v>1</v>
      </c>
      <c r="AF38" s="17"/>
      <c r="AG38" s="152"/>
      <c r="AH38" s="226">
        <f t="shared" si="0"/>
        <v>1</v>
      </c>
      <c r="AI38" s="154">
        <v>1</v>
      </c>
      <c r="AJ38" s="156">
        <v>32</v>
      </c>
    </row>
    <row r="39" spans="1:36" x14ac:dyDescent="0.25">
      <c r="A39" s="3">
        <v>33</v>
      </c>
      <c r="B39" s="2" t="s">
        <v>180</v>
      </c>
      <c r="C39" s="3">
        <v>2005</v>
      </c>
      <c r="D39" s="62"/>
      <c r="E39" s="2" t="s">
        <v>141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68"/>
      <c r="T39" s="168"/>
      <c r="U39" s="168"/>
      <c r="V39" s="147"/>
      <c r="W39" s="147"/>
      <c r="X39" s="17"/>
      <c r="Y39" s="227"/>
      <c r="Z39" s="17"/>
      <c r="AA39" s="17"/>
      <c r="AB39" s="147"/>
      <c r="AC39" s="65">
        <v>1</v>
      </c>
      <c r="AD39" s="17"/>
      <c r="AE39" s="17"/>
      <c r="AF39" s="17"/>
      <c r="AG39" s="152"/>
      <c r="AH39" s="226">
        <f t="shared" si="0"/>
        <v>1</v>
      </c>
      <c r="AI39" s="154">
        <v>1</v>
      </c>
      <c r="AJ39" s="156">
        <v>33</v>
      </c>
    </row>
    <row r="40" spans="1:36" x14ac:dyDescent="0.25">
      <c r="A40" s="3">
        <v>34</v>
      </c>
      <c r="B40" s="63" t="s">
        <v>163</v>
      </c>
      <c r="C40" s="62">
        <v>2005</v>
      </c>
      <c r="D40" s="62"/>
      <c r="E40" s="229" t="s">
        <v>171</v>
      </c>
      <c r="F40" s="65">
        <v>5</v>
      </c>
      <c r="G40" s="65"/>
      <c r="H40" s="65"/>
      <c r="I40" s="65"/>
      <c r="J40" s="65"/>
      <c r="K40" s="65"/>
      <c r="L40" s="65"/>
      <c r="M40" s="65"/>
      <c r="N40" s="17"/>
      <c r="O40" s="65"/>
      <c r="P40" s="65"/>
      <c r="Q40" s="65"/>
      <c r="R40" s="65"/>
      <c r="S40" s="168"/>
      <c r="T40" s="168"/>
      <c r="U40" s="168"/>
      <c r="V40" s="233"/>
      <c r="W40" s="233"/>
      <c r="X40" s="65"/>
      <c r="Y40" s="151"/>
      <c r="Z40" s="65"/>
      <c r="AA40" s="65"/>
      <c r="AB40" s="147"/>
      <c r="AC40" s="65"/>
      <c r="AD40" s="65"/>
      <c r="AE40" s="65"/>
      <c r="AF40" s="17"/>
      <c r="AG40" s="152"/>
      <c r="AH40" s="226">
        <f t="shared" si="0"/>
        <v>0</v>
      </c>
      <c r="AI40" s="154"/>
      <c r="AJ40" s="156"/>
    </row>
    <row r="41" spans="1:36" x14ac:dyDescent="0.25">
      <c r="A41" s="3">
        <v>35</v>
      </c>
      <c r="B41" s="2" t="s">
        <v>164</v>
      </c>
      <c r="C41" s="3">
        <v>2005</v>
      </c>
      <c r="D41" s="3"/>
      <c r="E41" s="2" t="s">
        <v>10</v>
      </c>
      <c r="F41" s="17">
        <v>4</v>
      </c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65"/>
      <c r="R41" s="65"/>
      <c r="S41" s="168"/>
      <c r="T41" s="168"/>
      <c r="U41" s="168"/>
      <c r="V41" s="233"/>
      <c r="W41" s="233"/>
      <c r="X41" s="65"/>
      <c r="Y41" s="151"/>
      <c r="Z41" s="65"/>
      <c r="AA41" s="65"/>
      <c r="AB41" s="147"/>
      <c r="AC41" s="65"/>
      <c r="AD41" s="65"/>
      <c r="AE41" s="65"/>
      <c r="AF41" s="17"/>
      <c r="AG41" s="152"/>
      <c r="AH41" s="226">
        <f t="shared" si="0"/>
        <v>0</v>
      </c>
      <c r="AI41" s="154"/>
      <c r="AJ41" s="156"/>
    </row>
    <row r="42" spans="1:36" x14ac:dyDescent="0.25">
      <c r="A42" s="3">
        <v>36</v>
      </c>
      <c r="B42" s="2" t="s">
        <v>147</v>
      </c>
      <c r="C42" s="3">
        <v>2004</v>
      </c>
      <c r="D42" s="3">
        <v>1</v>
      </c>
      <c r="E42" s="2" t="s">
        <v>111</v>
      </c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170"/>
      <c r="T42" s="170"/>
      <c r="U42" s="170"/>
      <c r="V42" s="147"/>
      <c r="W42" s="147"/>
      <c r="X42" s="65"/>
      <c r="Y42" s="151"/>
      <c r="Z42" s="65"/>
      <c r="AA42" s="65"/>
      <c r="AB42" s="147"/>
      <c r="AC42" s="65"/>
      <c r="AD42" s="65"/>
      <c r="AE42" s="65"/>
      <c r="AF42" s="17"/>
      <c r="AG42" s="152"/>
      <c r="AH42" s="226">
        <f t="shared" si="0"/>
        <v>0</v>
      </c>
      <c r="AI42" s="154"/>
      <c r="AJ42" s="156"/>
    </row>
    <row r="43" spans="1:36" x14ac:dyDescent="0.25">
      <c r="A43" s="3">
        <v>37</v>
      </c>
      <c r="B43" s="2" t="s">
        <v>142</v>
      </c>
      <c r="C43" s="3">
        <v>2004</v>
      </c>
      <c r="D43" s="3">
        <v>3</v>
      </c>
      <c r="E43" s="2" t="s">
        <v>21</v>
      </c>
      <c r="F43" s="17"/>
      <c r="G43" s="17"/>
      <c r="H43" s="17"/>
      <c r="I43" s="17"/>
      <c r="J43" s="17"/>
      <c r="K43" s="17"/>
      <c r="L43" s="17"/>
      <c r="M43" s="17"/>
      <c r="N43" s="65"/>
      <c r="O43" s="17"/>
      <c r="P43" s="17"/>
      <c r="Q43" s="17"/>
      <c r="R43" s="17"/>
      <c r="S43" s="168"/>
      <c r="T43" s="168"/>
      <c r="U43" s="168"/>
      <c r="V43" s="233"/>
      <c r="W43" s="233"/>
      <c r="X43" s="17"/>
      <c r="Y43" s="227"/>
      <c r="Z43" s="17"/>
      <c r="AA43" s="17"/>
      <c r="AB43" s="147"/>
      <c r="AC43" s="65"/>
      <c r="AD43" s="17"/>
      <c r="AE43" s="17"/>
      <c r="AF43" s="17"/>
      <c r="AG43" s="152"/>
      <c r="AH43" s="226">
        <f t="shared" si="0"/>
        <v>0</v>
      </c>
      <c r="AI43" s="154"/>
      <c r="AJ43" s="156"/>
    </row>
    <row r="44" spans="1:36" x14ac:dyDescent="0.25">
      <c r="A44" s="3">
        <v>38</v>
      </c>
      <c r="B44" s="63" t="s">
        <v>143</v>
      </c>
      <c r="C44" s="62">
        <v>2004</v>
      </c>
      <c r="D44" s="62">
        <v>3</v>
      </c>
      <c r="E44" s="63" t="s">
        <v>10</v>
      </c>
      <c r="F44" s="65"/>
      <c r="G44" s="65"/>
      <c r="H44" s="65"/>
      <c r="I44" s="65"/>
      <c r="J44" s="65"/>
      <c r="K44" s="65"/>
      <c r="L44" s="65"/>
      <c r="M44" s="65"/>
      <c r="N44" s="17"/>
      <c r="O44" s="65"/>
      <c r="P44" s="65"/>
      <c r="Q44" s="65"/>
      <c r="R44" s="65"/>
      <c r="S44" s="170"/>
      <c r="T44" s="170"/>
      <c r="U44" s="170"/>
      <c r="V44" s="233"/>
      <c r="W44" s="233"/>
      <c r="X44" s="65"/>
      <c r="Y44" s="151"/>
      <c r="Z44" s="65"/>
      <c r="AA44" s="65"/>
      <c r="AB44" s="147"/>
      <c r="AC44" s="65"/>
      <c r="AD44" s="65"/>
      <c r="AE44" s="65"/>
      <c r="AF44" s="17"/>
      <c r="AG44" s="152"/>
      <c r="AH44" s="226">
        <f t="shared" si="0"/>
        <v>0</v>
      </c>
      <c r="AI44" s="154"/>
      <c r="AJ44" s="156"/>
    </row>
    <row r="45" spans="1:36" x14ac:dyDescent="0.25">
      <c r="A45" s="214"/>
      <c r="B45" s="215"/>
      <c r="C45" s="214"/>
      <c r="D45" s="216"/>
      <c r="E45" s="215"/>
      <c r="F45" s="217"/>
      <c r="G45" s="217"/>
      <c r="H45" s="217"/>
      <c r="I45" s="217"/>
      <c r="J45" s="217"/>
      <c r="K45" s="217"/>
      <c r="L45" s="217"/>
      <c r="M45" s="217"/>
      <c r="N45" s="218"/>
      <c r="O45" s="217"/>
      <c r="P45" s="217"/>
      <c r="Q45" s="217"/>
      <c r="R45" s="217"/>
      <c r="S45" s="219"/>
      <c r="T45" s="219"/>
      <c r="U45" s="219"/>
      <c r="V45" s="219"/>
      <c r="W45" s="219"/>
      <c r="X45" s="217"/>
      <c r="Y45" s="220"/>
      <c r="Z45" s="217"/>
      <c r="AA45" s="217"/>
      <c r="AB45" s="221"/>
      <c r="AC45" s="217"/>
      <c r="AD45" s="217"/>
      <c r="AE45" s="217"/>
      <c r="AF45" s="218"/>
      <c r="AG45" s="222"/>
      <c r="AH45" s="223"/>
      <c r="AI45" s="224"/>
      <c r="AJ45" s="225"/>
    </row>
    <row r="46" spans="1:36" ht="18.75" x14ac:dyDescent="0.3">
      <c r="B46" s="159" t="s">
        <v>120</v>
      </c>
      <c r="C46" s="160"/>
      <c r="D46" s="160"/>
      <c r="E46" s="160"/>
      <c r="F46" s="160"/>
      <c r="G46" s="160"/>
    </row>
    <row r="47" spans="1:36" ht="18.75" x14ac:dyDescent="0.3">
      <c r="B47" s="161" t="s">
        <v>121</v>
      </c>
      <c r="C47" s="162"/>
      <c r="D47" s="162"/>
      <c r="E47" s="162"/>
      <c r="F47" s="162"/>
      <c r="G47" s="162"/>
    </row>
    <row r="48" spans="1:36" x14ac:dyDescent="0.25">
      <c r="B48" s="163" t="s">
        <v>122</v>
      </c>
      <c r="C48" s="163"/>
      <c r="D48" s="163"/>
      <c r="E48" s="163"/>
      <c r="F48" s="163"/>
      <c r="G48" s="163"/>
    </row>
  </sheetData>
  <autoFilter ref="B6:AJ44">
    <sortState ref="B7:AJ44">
      <sortCondition descending="1" ref="AI6:AI44"/>
    </sortState>
  </autoFilter>
  <mergeCells count="26">
    <mergeCell ref="V4:W4"/>
    <mergeCell ref="Y4:Y5"/>
    <mergeCell ref="A1:AG1"/>
    <mergeCell ref="A2:AG2"/>
    <mergeCell ref="A3:AG3"/>
    <mergeCell ref="A4:A5"/>
    <mergeCell ref="B4:B5"/>
    <mergeCell ref="C4:C5"/>
    <mergeCell ref="D4:D5"/>
    <mergeCell ref="E4:E5"/>
    <mergeCell ref="F4:K4"/>
    <mergeCell ref="L4:L5"/>
    <mergeCell ref="M4:N4"/>
    <mergeCell ref="O4:P4"/>
    <mergeCell ref="Q4:R4"/>
    <mergeCell ref="S4:U4"/>
    <mergeCell ref="X4:X5"/>
    <mergeCell ref="AH4:AH5"/>
    <mergeCell ref="AI4:AI5"/>
    <mergeCell ref="AJ4:AJ5"/>
    <mergeCell ref="Z4:Z5"/>
    <mergeCell ref="AA4:AA5"/>
    <mergeCell ref="AC4:AD4"/>
    <mergeCell ref="AE4:AE5"/>
    <mergeCell ref="AF4:AF5"/>
    <mergeCell ref="AG4:AG5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topLeftCell="A6" zoomScale="70" zoomScaleNormal="70" zoomScaleSheetLayoutView="70" workbookViewId="0">
      <pane xSplit="1" topLeftCell="B1" activePane="topRight" state="frozen"/>
      <selection pane="topRight" activeCell="A37" sqref="A37:C38"/>
    </sheetView>
  </sheetViews>
  <sheetFormatPr defaultRowHeight="15" x14ac:dyDescent="0.25"/>
  <cols>
    <col min="1" max="1" width="21.28515625" customWidth="1"/>
    <col min="2" max="2" width="6" customWidth="1"/>
    <col min="3" max="3" width="16.140625" customWidth="1"/>
    <col min="4" max="4" width="6.140625" hidden="1" customWidth="1"/>
    <col min="5" max="5" width="5.85546875" hidden="1" customWidth="1"/>
    <col min="6" max="6" width="4.85546875" hidden="1" customWidth="1"/>
    <col min="7" max="7" width="3.85546875" hidden="1" customWidth="1"/>
    <col min="8" max="8" width="4.28515625" hidden="1" customWidth="1"/>
    <col min="9" max="9" width="5.42578125" hidden="1" customWidth="1"/>
    <col min="10" max="10" width="5.42578125" customWidth="1"/>
    <col min="11" max="36" width="5.7109375" customWidth="1"/>
  </cols>
  <sheetData>
    <row r="1" spans="1:36" ht="18.75" x14ac:dyDescent="0.3">
      <c r="A1" s="471" t="s">
        <v>12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F1" s="471"/>
      <c r="AG1" s="471"/>
      <c r="AH1" s="471"/>
      <c r="AI1" s="471"/>
      <c r="AJ1" s="471"/>
    </row>
    <row r="2" spans="1:36" ht="18.75" x14ac:dyDescent="0.3">
      <c r="A2" s="471" t="s">
        <v>208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  <c r="AI2" s="471"/>
      <c r="AJ2" s="471"/>
    </row>
    <row r="3" spans="1:36" ht="18.75" x14ac:dyDescent="0.3">
      <c r="A3" s="472" t="s">
        <v>209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2"/>
      <c r="AE3" s="472"/>
      <c r="AF3" s="472"/>
      <c r="AG3" s="472"/>
      <c r="AH3" s="472"/>
      <c r="AI3" s="472"/>
      <c r="AJ3" s="472"/>
    </row>
    <row r="4" spans="1:36" ht="25.5" customHeight="1" x14ac:dyDescent="0.25">
      <c r="A4" s="473" t="s">
        <v>1</v>
      </c>
      <c r="B4" s="473" t="s">
        <v>2</v>
      </c>
      <c r="C4" s="473" t="s">
        <v>4</v>
      </c>
      <c r="D4" s="470" t="s">
        <v>181</v>
      </c>
      <c r="E4" s="470"/>
      <c r="F4" s="470" t="s">
        <v>182</v>
      </c>
      <c r="G4" s="470"/>
      <c r="H4" s="470" t="s">
        <v>183</v>
      </c>
      <c r="I4" s="470"/>
      <c r="J4" s="468" t="s">
        <v>195</v>
      </c>
      <c r="K4" s="474" t="s">
        <v>114</v>
      </c>
      <c r="L4" s="474"/>
      <c r="M4" s="474" t="s">
        <v>13</v>
      </c>
      <c r="N4" s="474"/>
      <c r="O4" s="474" t="s">
        <v>54</v>
      </c>
      <c r="P4" s="474"/>
      <c r="Q4" s="475" t="s">
        <v>130</v>
      </c>
      <c r="R4" s="475"/>
      <c r="S4" s="475"/>
      <c r="T4" s="470" t="s">
        <v>173</v>
      </c>
      <c r="U4" s="470"/>
      <c r="V4" s="477" t="s">
        <v>14</v>
      </c>
      <c r="W4" s="478" t="s">
        <v>97</v>
      </c>
      <c r="X4" s="477" t="s">
        <v>48</v>
      </c>
      <c r="Y4" s="477" t="s">
        <v>49</v>
      </c>
      <c r="Z4" s="470" t="s">
        <v>115</v>
      </c>
      <c r="AA4" s="470"/>
      <c r="AB4" s="480" t="s">
        <v>50</v>
      </c>
      <c r="AC4" s="480"/>
      <c r="AD4" s="481" t="s">
        <v>116</v>
      </c>
      <c r="AE4" s="477" t="s">
        <v>15</v>
      </c>
      <c r="AF4" s="474" t="s">
        <v>117</v>
      </c>
      <c r="AG4" s="474"/>
      <c r="AH4" s="482" t="s">
        <v>16</v>
      </c>
      <c r="AI4" s="479" t="s">
        <v>118</v>
      </c>
      <c r="AJ4" s="476" t="s">
        <v>5</v>
      </c>
    </row>
    <row r="5" spans="1:36" ht="90.75" x14ac:dyDescent="0.25">
      <c r="A5" s="473"/>
      <c r="B5" s="473"/>
      <c r="C5" s="473"/>
      <c r="D5" s="244" t="s">
        <v>119</v>
      </c>
      <c r="E5" s="245" t="s">
        <v>184</v>
      </c>
      <c r="F5" s="245" t="s">
        <v>119</v>
      </c>
      <c r="G5" s="245" t="s">
        <v>184</v>
      </c>
      <c r="H5" s="245" t="s">
        <v>119</v>
      </c>
      <c r="I5" s="245" t="s">
        <v>184</v>
      </c>
      <c r="J5" s="469"/>
      <c r="K5" s="246" t="s">
        <v>18</v>
      </c>
      <c r="L5" s="246" t="s">
        <v>17</v>
      </c>
      <c r="M5" s="246" t="s">
        <v>17</v>
      </c>
      <c r="N5" s="246" t="s">
        <v>18</v>
      </c>
      <c r="O5" s="246" t="s">
        <v>18</v>
      </c>
      <c r="P5" s="246" t="s">
        <v>17</v>
      </c>
      <c r="Q5" s="247" t="s">
        <v>125</v>
      </c>
      <c r="R5" s="247" t="s">
        <v>131</v>
      </c>
      <c r="S5" s="247" t="s">
        <v>132</v>
      </c>
      <c r="T5" s="248" t="s">
        <v>17</v>
      </c>
      <c r="U5" s="249" t="s">
        <v>18</v>
      </c>
      <c r="V5" s="477"/>
      <c r="W5" s="478"/>
      <c r="X5" s="477"/>
      <c r="Y5" s="477"/>
      <c r="Z5" s="248" t="s">
        <v>17</v>
      </c>
      <c r="AA5" s="249" t="s">
        <v>18</v>
      </c>
      <c r="AB5" s="246" t="s">
        <v>18</v>
      </c>
      <c r="AC5" s="246" t="s">
        <v>17</v>
      </c>
      <c r="AD5" s="481"/>
      <c r="AE5" s="477"/>
      <c r="AF5" s="246" t="s">
        <v>18</v>
      </c>
      <c r="AG5" s="246" t="s">
        <v>17</v>
      </c>
      <c r="AH5" s="482"/>
      <c r="AI5" s="479"/>
      <c r="AJ5" s="476"/>
    </row>
    <row r="6" spans="1:36" x14ac:dyDescent="0.25">
      <c r="A6" s="266"/>
      <c r="B6" s="266"/>
      <c r="C6" s="266"/>
      <c r="D6" s="251"/>
      <c r="E6" s="251"/>
      <c r="F6" s="251"/>
      <c r="G6" s="251"/>
      <c r="H6" s="251"/>
      <c r="I6" s="251"/>
      <c r="J6" s="272"/>
      <c r="K6" s="252"/>
      <c r="L6" s="252"/>
      <c r="M6" s="252"/>
      <c r="N6" s="253"/>
      <c r="O6" s="253"/>
      <c r="P6" s="253"/>
      <c r="Q6" s="254"/>
      <c r="R6" s="254"/>
      <c r="S6" s="254"/>
      <c r="T6" s="245"/>
      <c r="U6" s="245"/>
      <c r="V6" s="253"/>
      <c r="W6" s="255"/>
      <c r="X6" s="253"/>
      <c r="Y6" s="253"/>
      <c r="Z6" s="245"/>
      <c r="AA6" s="245"/>
      <c r="AB6" s="252"/>
      <c r="AC6" s="252"/>
      <c r="AD6" s="252"/>
      <c r="AE6" s="252"/>
      <c r="AF6" s="252"/>
      <c r="AG6" s="256"/>
      <c r="AH6" s="257"/>
      <c r="AI6" s="258"/>
      <c r="AJ6" s="251"/>
    </row>
    <row r="7" spans="1:36" x14ac:dyDescent="0.25">
      <c r="A7" s="2" t="s">
        <v>167</v>
      </c>
      <c r="B7" s="3">
        <v>2005</v>
      </c>
      <c r="C7" s="2" t="s">
        <v>172</v>
      </c>
      <c r="D7" s="261"/>
      <c r="E7" s="261"/>
      <c r="F7" s="261"/>
      <c r="G7" s="261"/>
      <c r="H7" s="261">
        <v>13</v>
      </c>
      <c r="I7" s="261">
        <v>20</v>
      </c>
      <c r="J7" s="261">
        <v>40</v>
      </c>
      <c r="K7" s="259"/>
      <c r="L7" s="259">
        <v>16</v>
      </c>
      <c r="M7" s="259"/>
      <c r="N7" s="259"/>
      <c r="O7" s="259"/>
      <c r="P7" s="259"/>
      <c r="Q7" s="262">
        <v>9</v>
      </c>
      <c r="R7" s="262">
        <v>15</v>
      </c>
      <c r="S7" s="262"/>
      <c r="T7" s="261">
        <v>40</v>
      </c>
      <c r="U7" s="261">
        <v>40</v>
      </c>
      <c r="V7" s="259"/>
      <c r="W7" s="262"/>
      <c r="X7" s="259"/>
      <c r="Y7" s="259"/>
      <c r="Z7" s="261">
        <v>32</v>
      </c>
      <c r="AA7" s="261">
        <v>40</v>
      </c>
      <c r="AB7" s="259">
        <v>16</v>
      </c>
      <c r="AC7" s="259">
        <v>16</v>
      </c>
      <c r="AD7" s="259"/>
      <c r="AE7" s="259"/>
      <c r="AF7" s="259"/>
      <c r="AG7" s="259"/>
      <c r="AH7" s="273">
        <f t="shared" ref="AH7:AH35" si="0">SUM(J7:AG7)</f>
        <v>264</v>
      </c>
      <c r="AI7" s="263">
        <f>AC7+AB7+AA7+Z7+U7+T7+J7+L7+R7+Q7</f>
        <v>264</v>
      </c>
      <c r="AJ7" s="264">
        <v>1</v>
      </c>
    </row>
    <row r="8" spans="1:36" x14ac:dyDescent="0.25">
      <c r="A8" s="2" t="s">
        <v>165</v>
      </c>
      <c r="B8" s="3">
        <v>2005</v>
      </c>
      <c r="C8" s="2" t="s">
        <v>20</v>
      </c>
      <c r="D8" s="261"/>
      <c r="E8" s="261"/>
      <c r="F8" s="261"/>
      <c r="G8" s="261"/>
      <c r="H8" s="261">
        <v>20</v>
      </c>
      <c r="I8" s="261"/>
      <c r="J8" s="261">
        <v>20</v>
      </c>
      <c r="K8" s="259">
        <v>20</v>
      </c>
      <c r="L8" s="259">
        <v>20</v>
      </c>
      <c r="M8" s="259">
        <v>20</v>
      </c>
      <c r="N8" s="259"/>
      <c r="O8" s="259"/>
      <c r="P8" s="259"/>
      <c r="Q8" s="262">
        <v>39</v>
      </c>
      <c r="R8" s="262">
        <v>9</v>
      </c>
      <c r="S8" s="262">
        <v>3</v>
      </c>
      <c r="T8" s="261"/>
      <c r="U8" s="261"/>
      <c r="V8" s="259">
        <v>20</v>
      </c>
      <c r="W8" s="262"/>
      <c r="X8" s="259">
        <v>20</v>
      </c>
      <c r="Y8" s="259">
        <v>20</v>
      </c>
      <c r="Z8" s="261">
        <v>40</v>
      </c>
      <c r="AA8" s="261"/>
      <c r="AB8" s="259">
        <v>20</v>
      </c>
      <c r="AC8" s="259">
        <v>20</v>
      </c>
      <c r="AD8" s="259">
        <v>20</v>
      </c>
      <c r="AE8" s="259">
        <v>20</v>
      </c>
      <c r="AF8" s="259">
        <v>20</v>
      </c>
      <c r="AG8" s="274">
        <v>20</v>
      </c>
      <c r="AH8" s="273">
        <f t="shared" si="0"/>
        <v>351</v>
      </c>
      <c r="AI8" s="263">
        <f>AG8+AF8+AE8+AD8+AC8+AB8+Z8+Q8+J8+M8</f>
        <v>239</v>
      </c>
      <c r="AJ8" s="264">
        <v>2</v>
      </c>
    </row>
    <row r="9" spans="1:36" x14ac:dyDescent="0.25">
      <c r="A9" s="63" t="s">
        <v>166</v>
      </c>
      <c r="B9" s="62">
        <v>2005</v>
      </c>
      <c r="C9" s="63" t="s">
        <v>10</v>
      </c>
      <c r="D9" s="261"/>
      <c r="E9" s="261"/>
      <c r="F9" s="261"/>
      <c r="G9" s="261"/>
      <c r="H9" s="261">
        <v>16</v>
      </c>
      <c r="I9" s="261">
        <v>13</v>
      </c>
      <c r="J9" s="261">
        <v>32</v>
      </c>
      <c r="K9" s="259">
        <v>16</v>
      </c>
      <c r="L9" s="259">
        <v>7</v>
      </c>
      <c r="M9" s="259">
        <v>7</v>
      </c>
      <c r="N9" s="259"/>
      <c r="O9" s="259"/>
      <c r="P9" s="259"/>
      <c r="Q9" s="262"/>
      <c r="R9" s="262"/>
      <c r="S9" s="262"/>
      <c r="T9" s="261">
        <v>32</v>
      </c>
      <c r="U9" s="261">
        <v>32</v>
      </c>
      <c r="V9" s="259">
        <v>10</v>
      </c>
      <c r="W9" s="262"/>
      <c r="X9" s="259">
        <v>7</v>
      </c>
      <c r="Y9" s="259">
        <v>3</v>
      </c>
      <c r="Z9" s="261">
        <v>6</v>
      </c>
      <c r="AA9" s="261">
        <v>26</v>
      </c>
      <c r="AB9" s="259">
        <v>13</v>
      </c>
      <c r="AC9" s="259">
        <v>5</v>
      </c>
      <c r="AD9" s="259">
        <v>13</v>
      </c>
      <c r="AE9" s="259"/>
      <c r="AF9" s="259"/>
      <c r="AG9" s="259">
        <v>2</v>
      </c>
      <c r="AH9" s="273">
        <f t="shared" si="0"/>
        <v>211</v>
      </c>
      <c r="AI9" s="263">
        <f>AD9+AB9+AA9+U9+T9+J9+K9+V9+X9+L9</f>
        <v>188</v>
      </c>
      <c r="AJ9" s="264">
        <v>3</v>
      </c>
    </row>
    <row r="10" spans="1:36" x14ac:dyDescent="0.25">
      <c r="A10" s="63" t="s">
        <v>159</v>
      </c>
      <c r="B10" s="62">
        <v>2005</v>
      </c>
      <c r="C10" s="2" t="s">
        <v>20</v>
      </c>
      <c r="D10" s="261"/>
      <c r="E10" s="261"/>
      <c r="F10" s="261"/>
      <c r="G10" s="261"/>
      <c r="H10" s="261">
        <v>7</v>
      </c>
      <c r="I10" s="261">
        <v>16</v>
      </c>
      <c r="J10" s="261">
        <v>26</v>
      </c>
      <c r="K10" s="259">
        <v>13</v>
      </c>
      <c r="L10" s="259"/>
      <c r="M10" s="259">
        <v>13</v>
      </c>
      <c r="N10" s="259"/>
      <c r="O10" s="259"/>
      <c r="P10" s="259"/>
      <c r="Q10" s="262"/>
      <c r="R10" s="262"/>
      <c r="S10" s="262"/>
      <c r="T10" s="261"/>
      <c r="U10" s="261"/>
      <c r="V10" s="259">
        <v>13</v>
      </c>
      <c r="W10" s="262"/>
      <c r="X10" s="259">
        <v>16</v>
      </c>
      <c r="Y10" s="259">
        <v>13</v>
      </c>
      <c r="Z10" s="261">
        <v>20</v>
      </c>
      <c r="AA10" s="261">
        <v>10</v>
      </c>
      <c r="AB10" s="259"/>
      <c r="AC10" s="259"/>
      <c r="AD10" s="259">
        <v>16</v>
      </c>
      <c r="AE10" s="259">
        <v>16</v>
      </c>
      <c r="AF10" s="259">
        <v>2</v>
      </c>
      <c r="AG10" s="259">
        <v>10</v>
      </c>
      <c r="AH10" s="273">
        <f t="shared" si="0"/>
        <v>168</v>
      </c>
      <c r="AI10" s="263">
        <f>AG10+AE10+AD10+AA10+Z10+X10+J10+Y10+M10+K10</f>
        <v>153</v>
      </c>
      <c r="AJ10" s="264">
        <v>4</v>
      </c>
    </row>
    <row r="11" spans="1:36" x14ac:dyDescent="0.25">
      <c r="A11" s="260" t="s">
        <v>185</v>
      </c>
      <c r="B11" s="259">
        <v>2006</v>
      </c>
      <c r="C11" s="260" t="s">
        <v>20</v>
      </c>
      <c r="D11" s="261"/>
      <c r="E11" s="261"/>
      <c r="F11" s="261"/>
      <c r="G11" s="261"/>
      <c r="H11" s="261"/>
      <c r="I11" s="261"/>
      <c r="J11" s="261"/>
      <c r="K11" s="259">
        <v>10</v>
      </c>
      <c r="L11" s="259">
        <v>13</v>
      </c>
      <c r="M11" s="259">
        <v>3</v>
      </c>
      <c r="N11" s="259"/>
      <c r="O11" s="259"/>
      <c r="P11" s="259"/>
      <c r="Q11" s="262"/>
      <c r="R11" s="262"/>
      <c r="S11" s="262"/>
      <c r="T11" s="261">
        <v>26</v>
      </c>
      <c r="U11" s="261">
        <v>26</v>
      </c>
      <c r="V11" s="259">
        <v>16</v>
      </c>
      <c r="W11" s="262"/>
      <c r="X11" s="259">
        <v>5</v>
      </c>
      <c r="Y11" s="259">
        <v>4</v>
      </c>
      <c r="Z11" s="261">
        <v>10</v>
      </c>
      <c r="AA11" s="261">
        <v>32</v>
      </c>
      <c r="AB11" s="259">
        <v>10</v>
      </c>
      <c r="AC11" s="259">
        <v>4</v>
      </c>
      <c r="AD11" s="259">
        <v>3</v>
      </c>
      <c r="AE11" s="259">
        <v>3</v>
      </c>
      <c r="AF11" s="259"/>
      <c r="AG11" s="259"/>
      <c r="AH11" s="273">
        <f t="shared" si="0"/>
        <v>165</v>
      </c>
      <c r="AI11" s="263">
        <f>AB11+AA11+Z11+V11+U11+T11+K11+L11+X11+Y11</f>
        <v>152</v>
      </c>
      <c r="AJ11" s="264">
        <v>5</v>
      </c>
    </row>
    <row r="12" spans="1:36" x14ac:dyDescent="0.25">
      <c r="A12" s="260" t="s">
        <v>188</v>
      </c>
      <c r="B12" s="259">
        <v>2006</v>
      </c>
      <c r="C12" s="260" t="s">
        <v>20</v>
      </c>
      <c r="D12" s="261"/>
      <c r="E12" s="261"/>
      <c r="F12" s="261"/>
      <c r="G12" s="261"/>
      <c r="H12" s="261"/>
      <c r="I12" s="261"/>
      <c r="J12" s="261"/>
      <c r="K12" s="259">
        <v>4</v>
      </c>
      <c r="L12" s="259">
        <v>2</v>
      </c>
      <c r="M12" s="259">
        <v>4</v>
      </c>
      <c r="N12" s="259"/>
      <c r="O12" s="259"/>
      <c r="P12" s="259"/>
      <c r="Q12" s="262"/>
      <c r="R12" s="262"/>
      <c r="S12" s="262"/>
      <c r="T12" s="261">
        <v>14</v>
      </c>
      <c r="U12" s="261">
        <v>20</v>
      </c>
      <c r="V12" s="259"/>
      <c r="W12" s="262"/>
      <c r="X12" s="259">
        <v>13</v>
      </c>
      <c r="Y12" s="259">
        <v>10</v>
      </c>
      <c r="Z12" s="261">
        <v>26</v>
      </c>
      <c r="AA12" s="261">
        <v>20</v>
      </c>
      <c r="AB12" s="259"/>
      <c r="AC12" s="259"/>
      <c r="AD12" s="259">
        <v>5</v>
      </c>
      <c r="AE12" s="259">
        <v>7</v>
      </c>
      <c r="AF12" s="259">
        <v>4</v>
      </c>
      <c r="AG12" s="259"/>
      <c r="AH12" s="273">
        <f t="shared" si="0"/>
        <v>129</v>
      </c>
      <c r="AI12" s="263">
        <v>123</v>
      </c>
      <c r="AJ12" s="264">
        <v>6</v>
      </c>
    </row>
    <row r="13" spans="1:36" x14ac:dyDescent="0.25">
      <c r="A13" s="2" t="s">
        <v>174</v>
      </c>
      <c r="B13" s="3">
        <v>2005</v>
      </c>
      <c r="C13" s="2" t="s">
        <v>111</v>
      </c>
      <c r="D13" s="261"/>
      <c r="E13" s="261"/>
      <c r="F13" s="261"/>
      <c r="G13" s="261"/>
      <c r="H13" s="261">
        <v>1</v>
      </c>
      <c r="I13" s="261">
        <v>10</v>
      </c>
      <c r="J13" s="261">
        <v>14</v>
      </c>
      <c r="K13" s="259">
        <v>2</v>
      </c>
      <c r="L13" s="259">
        <v>3</v>
      </c>
      <c r="M13" s="259">
        <v>10</v>
      </c>
      <c r="N13" s="259"/>
      <c r="O13" s="259"/>
      <c r="P13" s="259"/>
      <c r="Q13" s="262"/>
      <c r="R13" s="262"/>
      <c r="S13" s="262"/>
      <c r="T13" s="261">
        <v>20</v>
      </c>
      <c r="U13" s="261">
        <v>14</v>
      </c>
      <c r="V13" s="259">
        <v>3</v>
      </c>
      <c r="W13" s="262"/>
      <c r="X13" s="259"/>
      <c r="Y13" s="259">
        <v>7</v>
      </c>
      <c r="Z13" s="261">
        <v>8</v>
      </c>
      <c r="AA13" s="261"/>
      <c r="AB13" s="259">
        <v>7</v>
      </c>
      <c r="AC13" s="259">
        <v>13</v>
      </c>
      <c r="AD13" s="259">
        <v>4</v>
      </c>
      <c r="AE13" s="259">
        <v>5</v>
      </c>
      <c r="AF13" s="259">
        <v>10</v>
      </c>
      <c r="AG13" s="259">
        <v>7</v>
      </c>
      <c r="AH13" s="273">
        <f t="shared" si="0"/>
        <v>127</v>
      </c>
      <c r="AI13" s="263">
        <f>AG13+AF13+AC13+AB13+Z13+U13+T13+J13+M13+Y13</f>
        <v>110</v>
      </c>
      <c r="AJ13" s="264">
        <v>7</v>
      </c>
    </row>
    <row r="14" spans="1:36" x14ac:dyDescent="0.25">
      <c r="A14" s="2" t="s">
        <v>161</v>
      </c>
      <c r="B14" s="3">
        <v>2005</v>
      </c>
      <c r="C14" s="2" t="s">
        <v>20</v>
      </c>
      <c r="D14" s="261"/>
      <c r="E14" s="261"/>
      <c r="F14" s="261"/>
      <c r="G14" s="261"/>
      <c r="H14" s="261"/>
      <c r="I14" s="261">
        <v>7</v>
      </c>
      <c r="J14" s="261">
        <v>6</v>
      </c>
      <c r="K14" s="259">
        <v>7</v>
      </c>
      <c r="L14" s="259"/>
      <c r="M14" s="259">
        <v>16</v>
      </c>
      <c r="N14" s="259"/>
      <c r="O14" s="259"/>
      <c r="P14" s="259"/>
      <c r="Q14" s="262"/>
      <c r="R14" s="262"/>
      <c r="S14" s="262"/>
      <c r="T14" s="261"/>
      <c r="U14" s="261"/>
      <c r="V14" s="259">
        <v>5</v>
      </c>
      <c r="W14" s="262"/>
      <c r="X14" s="259">
        <v>10</v>
      </c>
      <c r="Y14" s="259">
        <v>16</v>
      </c>
      <c r="Z14" s="261">
        <v>2</v>
      </c>
      <c r="AA14" s="261"/>
      <c r="AB14" s="259"/>
      <c r="AC14" s="259"/>
      <c r="AD14" s="259">
        <v>10</v>
      </c>
      <c r="AE14" s="259">
        <v>10</v>
      </c>
      <c r="AF14" s="259">
        <v>13</v>
      </c>
      <c r="AG14" s="259">
        <v>3</v>
      </c>
      <c r="AH14" s="273">
        <f t="shared" si="0"/>
        <v>98</v>
      </c>
      <c r="AI14" s="263">
        <v>96</v>
      </c>
      <c r="AJ14" s="264">
        <v>8</v>
      </c>
    </row>
    <row r="15" spans="1:36" x14ac:dyDescent="0.25">
      <c r="A15" s="2" t="s">
        <v>186</v>
      </c>
      <c r="B15" s="3">
        <v>2006</v>
      </c>
      <c r="C15" s="2" t="s">
        <v>21</v>
      </c>
      <c r="D15" s="261"/>
      <c r="E15" s="261"/>
      <c r="F15" s="261"/>
      <c r="G15" s="261"/>
      <c r="H15" s="261"/>
      <c r="I15" s="261">
        <v>1</v>
      </c>
      <c r="J15" s="261"/>
      <c r="K15" s="259"/>
      <c r="L15" s="259">
        <v>10</v>
      </c>
      <c r="M15" s="259">
        <v>5</v>
      </c>
      <c r="N15" s="259"/>
      <c r="O15" s="259"/>
      <c r="P15" s="259"/>
      <c r="Q15" s="262"/>
      <c r="R15" s="262"/>
      <c r="S15" s="262"/>
      <c r="T15" s="261">
        <v>10</v>
      </c>
      <c r="U15" s="261"/>
      <c r="V15" s="259">
        <v>4</v>
      </c>
      <c r="W15" s="262"/>
      <c r="X15" s="259">
        <v>4</v>
      </c>
      <c r="Y15" s="259">
        <v>5</v>
      </c>
      <c r="Z15" s="261">
        <v>14</v>
      </c>
      <c r="AA15" s="261"/>
      <c r="AB15" s="259"/>
      <c r="AC15" s="259"/>
      <c r="AD15" s="259"/>
      <c r="AE15" s="259">
        <v>13</v>
      </c>
      <c r="AF15" s="259"/>
      <c r="AG15" s="259"/>
      <c r="AH15" s="273">
        <f t="shared" si="0"/>
        <v>65</v>
      </c>
      <c r="AI15" s="263">
        <v>65</v>
      </c>
      <c r="AJ15" s="264">
        <v>9</v>
      </c>
    </row>
    <row r="16" spans="1:36" x14ac:dyDescent="0.25">
      <c r="A16" s="2" t="s">
        <v>162</v>
      </c>
      <c r="B16" s="3">
        <v>2005</v>
      </c>
      <c r="C16" s="63" t="s">
        <v>171</v>
      </c>
      <c r="D16" s="261"/>
      <c r="E16" s="261"/>
      <c r="F16" s="261"/>
      <c r="G16" s="261"/>
      <c r="H16" s="261">
        <v>10</v>
      </c>
      <c r="I16" s="261"/>
      <c r="J16" s="261">
        <v>10</v>
      </c>
      <c r="K16" s="259"/>
      <c r="L16" s="259">
        <v>5</v>
      </c>
      <c r="M16" s="259">
        <v>1</v>
      </c>
      <c r="N16" s="259"/>
      <c r="O16" s="259"/>
      <c r="P16" s="259"/>
      <c r="Q16" s="262"/>
      <c r="R16" s="262"/>
      <c r="S16" s="262"/>
      <c r="T16" s="261">
        <v>8</v>
      </c>
      <c r="U16" s="261"/>
      <c r="V16" s="259">
        <v>1</v>
      </c>
      <c r="W16" s="262"/>
      <c r="X16" s="259">
        <v>1</v>
      </c>
      <c r="Y16" s="259">
        <v>2</v>
      </c>
      <c r="Z16" s="261"/>
      <c r="AA16" s="261"/>
      <c r="AB16" s="259">
        <v>4</v>
      </c>
      <c r="AC16" s="259">
        <v>10</v>
      </c>
      <c r="AD16" s="259">
        <v>7</v>
      </c>
      <c r="AE16" s="259">
        <v>4</v>
      </c>
      <c r="AF16" s="259">
        <v>3</v>
      </c>
      <c r="AG16" s="259">
        <v>5</v>
      </c>
      <c r="AH16" s="273">
        <f t="shared" si="0"/>
        <v>61</v>
      </c>
      <c r="AI16" s="263">
        <v>58</v>
      </c>
      <c r="AJ16" s="264">
        <v>10</v>
      </c>
    </row>
    <row r="17" spans="1:36" x14ac:dyDescent="0.25">
      <c r="A17" s="2" t="s">
        <v>199</v>
      </c>
      <c r="B17" s="3">
        <v>2006</v>
      </c>
      <c r="C17" s="2" t="s">
        <v>197</v>
      </c>
      <c r="D17" s="261"/>
      <c r="E17" s="261"/>
      <c r="F17" s="261"/>
      <c r="G17" s="261"/>
      <c r="H17" s="261"/>
      <c r="I17" s="261"/>
      <c r="J17" s="261"/>
      <c r="K17" s="259"/>
      <c r="L17" s="259"/>
      <c r="M17" s="259"/>
      <c r="N17" s="259"/>
      <c r="O17" s="259"/>
      <c r="P17" s="259"/>
      <c r="Q17" s="262"/>
      <c r="R17" s="262"/>
      <c r="S17" s="262"/>
      <c r="T17" s="261"/>
      <c r="U17" s="261"/>
      <c r="V17" s="259"/>
      <c r="W17" s="262"/>
      <c r="X17" s="259"/>
      <c r="Y17" s="259"/>
      <c r="Z17" s="261"/>
      <c r="AA17" s="261"/>
      <c r="AB17" s="259">
        <v>5</v>
      </c>
      <c r="AC17" s="259">
        <v>7</v>
      </c>
      <c r="AD17" s="259">
        <v>2</v>
      </c>
      <c r="AE17" s="259"/>
      <c r="AF17" s="259">
        <v>16</v>
      </c>
      <c r="AG17" s="259">
        <v>13</v>
      </c>
      <c r="AH17" s="273">
        <f t="shared" si="0"/>
        <v>43</v>
      </c>
      <c r="AI17" s="263">
        <v>43</v>
      </c>
      <c r="AJ17" s="264">
        <v>11</v>
      </c>
    </row>
    <row r="18" spans="1:36" x14ac:dyDescent="0.25">
      <c r="A18" s="260" t="s">
        <v>187</v>
      </c>
      <c r="B18" s="259">
        <v>2005</v>
      </c>
      <c r="C18" s="260" t="s">
        <v>21</v>
      </c>
      <c r="D18" s="261"/>
      <c r="E18" s="261"/>
      <c r="F18" s="261"/>
      <c r="G18" s="261"/>
      <c r="H18" s="261"/>
      <c r="I18" s="261">
        <v>2</v>
      </c>
      <c r="J18" s="261"/>
      <c r="K18" s="259">
        <v>3</v>
      </c>
      <c r="L18" s="259"/>
      <c r="M18" s="259"/>
      <c r="N18" s="259"/>
      <c r="O18" s="259"/>
      <c r="P18" s="259"/>
      <c r="Q18" s="262"/>
      <c r="R18" s="262"/>
      <c r="S18" s="262"/>
      <c r="T18" s="261">
        <v>6</v>
      </c>
      <c r="U18" s="261"/>
      <c r="V18" s="259">
        <v>2</v>
      </c>
      <c r="W18" s="262"/>
      <c r="X18" s="259">
        <v>3</v>
      </c>
      <c r="Y18" s="259">
        <v>1</v>
      </c>
      <c r="Z18" s="261">
        <v>4</v>
      </c>
      <c r="AA18" s="261">
        <v>14</v>
      </c>
      <c r="AB18" s="259"/>
      <c r="AC18" s="259"/>
      <c r="AD18" s="259"/>
      <c r="AE18" s="259">
        <v>2</v>
      </c>
      <c r="AF18" s="259">
        <v>1</v>
      </c>
      <c r="AG18" s="259">
        <v>1</v>
      </c>
      <c r="AH18" s="273">
        <f t="shared" si="0"/>
        <v>37</v>
      </c>
      <c r="AI18" s="263">
        <v>37</v>
      </c>
      <c r="AJ18" s="264">
        <v>12</v>
      </c>
    </row>
    <row r="19" spans="1:36" x14ac:dyDescent="0.25">
      <c r="A19" s="2" t="s">
        <v>175</v>
      </c>
      <c r="B19" s="3">
        <v>2005</v>
      </c>
      <c r="C19" s="2" t="s">
        <v>21</v>
      </c>
      <c r="D19" s="261"/>
      <c r="E19" s="261"/>
      <c r="F19" s="261"/>
      <c r="G19" s="261"/>
      <c r="H19" s="261">
        <v>5</v>
      </c>
      <c r="I19" s="261">
        <v>5</v>
      </c>
      <c r="J19" s="261">
        <v>10</v>
      </c>
      <c r="K19" s="259"/>
      <c r="L19" s="259"/>
      <c r="M19" s="259">
        <v>2</v>
      </c>
      <c r="N19" s="259"/>
      <c r="O19" s="259"/>
      <c r="P19" s="259"/>
      <c r="Q19" s="262"/>
      <c r="R19" s="262"/>
      <c r="S19" s="262"/>
      <c r="T19" s="261"/>
      <c r="U19" s="261"/>
      <c r="V19" s="259">
        <v>7</v>
      </c>
      <c r="W19" s="262"/>
      <c r="X19" s="259">
        <v>2</v>
      </c>
      <c r="Y19" s="259"/>
      <c r="Z19" s="261"/>
      <c r="AA19" s="261"/>
      <c r="AB19" s="259"/>
      <c r="AC19" s="259"/>
      <c r="AD19" s="259"/>
      <c r="AE19" s="259"/>
      <c r="AF19" s="259">
        <v>7</v>
      </c>
      <c r="AG19" s="259">
        <v>4</v>
      </c>
      <c r="AH19" s="273">
        <f t="shared" si="0"/>
        <v>32</v>
      </c>
      <c r="AI19" s="263">
        <v>32</v>
      </c>
      <c r="AJ19" s="264">
        <v>13</v>
      </c>
    </row>
    <row r="20" spans="1:36" x14ac:dyDescent="0.25">
      <c r="A20" s="63" t="s">
        <v>204</v>
      </c>
      <c r="B20" s="63">
        <v>2006</v>
      </c>
      <c r="C20" s="63" t="s">
        <v>205</v>
      </c>
      <c r="D20" s="261"/>
      <c r="E20" s="261"/>
      <c r="F20" s="261"/>
      <c r="G20" s="261"/>
      <c r="H20" s="261"/>
      <c r="I20" s="261"/>
      <c r="J20" s="261"/>
      <c r="K20" s="259"/>
      <c r="L20" s="259"/>
      <c r="M20" s="259"/>
      <c r="N20" s="259"/>
      <c r="O20" s="259"/>
      <c r="P20" s="259"/>
      <c r="Q20" s="262"/>
      <c r="R20" s="262"/>
      <c r="S20" s="262"/>
      <c r="T20" s="261"/>
      <c r="U20" s="261"/>
      <c r="V20" s="259"/>
      <c r="W20" s="262"/>
      <c r="X20" s="259"/>
      <c r="Y20" s="259"/>
      <c r="Z20" s="261"/>
      <c r="AA20" s="261"/>
      <c r="AB20" s="259"/>
      <c r="AC20" s="259"/>
      <c r="AD20" s="259"/>
      <c r="AE20" s="259"/>
      <c r="AF20" s="259"/>
      <c r="AG20" s="259">
        <v>16</v>
      </c>
      <c r="AH20" s="273">
        <f t="shared" si="0"/>
        <v>16</v>
      </c>
      <c r="AI20" s="263">
        <v>16</v>
      </c>
      <c r="AJ20" s="264">
        <v>14</v>
      </c>
    </row>
    <row r="21" spans="1:36" x14ac:dyDescent="0.25">
      <c r="A21" s="260" t="s">
        <v>203</v>
      </c>
      <c r="B21" s="259">
        <v>2005</v>
      </c>
      <c r="C21" s="260" t="s">
        <v>171</v>
      </c>
      <c r="D21" s="261"/>
      <c r="E21" s="261"/>
      <c r="F21" s="261"/>
      <c r="G21" s="261"/>
      <c r="H21" s="261"/>
      <c r="I21" s="261"/>
      <c r="J21" s="261"/>
      <c r="K21" s="259"/>
      <c r="L21" s="259"/>
      <c r="M21" s="259"/>
      <c r="N21" s="259"/>
      <c r="O21" s="259"/>
      <c r="P21" s="259"/>
      <c r="Q21" s="262"/>
      <c r="R21" s="262"/>
      <c r="S21" s="262"/>
      <c r="T21" s="261">
        <v>2</v>
      </c>
      <c r="U21" s="261">
        <v>10</v>
      </c>
      <c r="V21" s="259"/>
      <c r="W21" s="262"/>
      <c r="X21" s="259"/>
      <c r="Y21" s="259"/>
      <c r="Z21" s="261"/>
      <c r="AA21" s="261"/>
      <c r="AB21" s="259"/>
      <c r="AC21" s="259">
        <v>3</v>
      </c>
      <c r="AD21" s="259"/>
      <c r="AE21" s="259"/>
      <c r="AF21" s="259"/>
      <c r="AG21" s="259"/>
      <c r="AH21" s="273">
        <f t="shared" si="0"/>
        <v>15</v>
      </c>
      <c r="AI21" s="263">
        <v>15</v>
      </c>
      <c r="AJ21" s="264">
        <v>15</v>
      </c>
    </row>
    <row r="22" spans="1:36" x14ac:dyDescent="0.25">
      <c r="A22" s="63" t="s">
        <v>198</v>
      </c>
      <c r="B22" s="63">
        <v>2006</v>
      </c>
      <c r="C22" s="63" t="s">
        <v>21</v>
      </c>
      <c r="D22" s="261"/>
      <c r="E22" s="261"/>
      <c r="F22" s="261"/>
      <c r="G22" s="261"/>
      <c r="H22" s="261"/>
      <c r="I22" s="261"/>
      <c r="J22" s="261"/>
      <c r="K22" s="259"/>
      <c r="L22" s="259"/>
      <c r="M22" s="259"/>
      <c r="N22" s="259"/>
      <c r="O22" s="259"/>
      <c r="P22" s="259"/>
      <c r="Q22" s="262"/>
      <c r="R22" s="262"/>
      <c r="S22" s="262"/>
      <c r="T22" s="261">
        <v>4</v>
      </c>
      <c r="U22" s="261"/>
      <c r="V22" s="259"/>
      <c r="W22" s="262"/>
      <c r="X22" s="259"/>
      <c r="Y22" s="259"/>
      <c r="Z22" s="261"/>
      <c r="AA22" s="261">
        <v>8</v>
      </c>
      <c r="AB22" s="259"/>
      <c r="AC22" s="259"/>
      <c r="AD22" s="259"/>
      <c r="AE22" s="259">
        <v>1</v>
      </c>
      <c r="AF22" s="259"/>
      <c r="AG22" s="259"/>
      <c r="AH22" s="273">
        <f t="shared" si="0"/>
        <v>13</v>
      </c>
      <c r="AI22" s="263">
        <v>13</v>
      </c>
      <c r="AJ22" s="264">
        <v>16</v>
      </c>
    </row>
    <row r="23" spans="1:36" x14ac:dyDescent="0.25">
      <c r="A23" s="260" t="s">
        <v>193</v>
      </c>
      <c r="B23" s="259">
        <v>2005</v>
      </c>
      <c r="C23" s="260" t="s">
        <v>141</v>
      </c>
      <c r="D23" s="261"/>
      <c r="E23" s="261"/>
      <c r="F23" s="261"/>
      <c r="G23" s="261"/>
      <c r="H23" s="261">
        <v>3</v>
      </c>
      <c r="I23" s="261"/>
      <c r="J23" s="261">
        <v>2</v>
      </c>
      <c r="K23" s="259"/>
      <c r="L23" s="259"/>
      <c r="M23" s="259"/>
      <c r="N23" s="259"/>
      <c r="O23" s="259"/>
      <c r="P23" s="259"/>
      <c r="Q23" s="262"/>
      <c r="R23" s="262"/>
      <c r="S23" s="262"/>
      <c r="T23" s="261"/>
      <c r="U23" s="261"/>
      <c r="V23" s="259"/>
      <c r="W23" s="262"/>
      <c r="X23" s="259"/>
      <c r="Y23" s="259"/>
      <c r="Z23" s="261"/>
      <c r="AA23" s="261"/>
      <c r="AB23" s="259"/>
      <c r="AC23" s="259"/>
      <c r="AD23" s="259"/>
      <c r="AE23" s="259"/>
      <c r="AF23" s="259">
        <v>5</v>
      </c>
      <c r="AG23" s="259"/>
      <c r="AH23" s="273">
        <f t="shared" si="0"/>
        <v>7</v>
      </c>
      <c r="AI23" s="263">
        <v>7</v>
      </c>
      <c r="AJ23" s="264">
        <v>17</v>
      </c>
    </row>
    <row r="24" spans="1:36" x14ac:dyDescent="0.25">
      <c r="A24" s="2" t="s">
        <v>170</v>
      </c>
      <c r="B24" s="3">
        <v>2005</v>
      </c>
      <c r="C24" s="2" t="s">
        <v>20</v>
      </c>
      <c r="D24" s="261"/>
      <c r="E24" s="261"/>
      <c r="F24" s="261"/>
      <c r="G24" s="261"/>
      <c r="H24" s="261"/>
      <c r="I24" s="261"/>
      <c r="J24" s="261"/>
      <c r="K24" s="259">
        <v>5</v>
      </c>
      <c r="L24" s="259">
        <v>1</v>
      </c>
      <c r="M24" s="259"/>
      <c r="N24" s="259"/>
      <c r="O24" s="259"/>
      <c r="P24" s="259"/>
      <c r="Q24" s="262"/>
      <c r="R24" s="262"/>
      <c r="S24" s="262"/>
      <c r="T24" s="261"/>
      <c r="U24" s="261"/>
      <c r="V24" s="259"/>
      <c r="W24" s="262"/>
      <c r="X24" s="259"/>
      <c r="Y24" s="259"/>
      <c r="Z24" s="261"/>
      <c r="AA24" s="261"/>
      <c r="AB24" s="259"/>
      <c r="AC24" s="259"/>
      <c r="AD24" s="259"/>
      <c r="AE24" s="259"/>
      <c r="AF24" s="259"/>
      <c r="AG24" s="259"/>
      <c r="AH24" s="273">
        <f t="shared" si="0"/>
        <v>6</v>
      </c>
      <c r="AI24" s="263">
        <v>6</v>
      </c>
      <c r="AJ24" s="264">
        <v>18</v>
      </c>
    </row>
    <row r="25" spans="1:36" x14ac:dyDescent="0.25">
      <c r="A25" s="2" t="s">
        <v>180</v>
      </c>
      <c r="B25" s="3">
        <v>2005</v>
      </c>
      <c r="C25" s="2" t="s">
        <v>141</v>
      </c>
      <c r="D25" s="261"/>
      <c r="E25" s="261"/>
      <c r="F25" s="261"/>
      <c r="G25" s="261"/>
      <c r="H25" s="261"/>
      <c r="I25" s="261"/>
      <c r="J25" s="261"/>
      <c r="K25" s="259"/>
      <c r="L25" s="259"/>
      <c r="M25" s="259"/>
      <c r="N25" s="259"/>
      <c r="O25" s="259"/>
      <c r="P25" s="259"/>
      <c r="Q25" s="262"/>
      <c r="R25" s="262"/>
      <c r="S25" s="262"/>
      <c r="T25" s="261"/>
      <c r="U25" s="261"/>
      <c r="V25" s="259"/>
      <c r="W25" s="262"/>
      <c r="X25" s="259"/>
      <c r="Y25" s="259"/>
      <c r="Z25" s="261"/>
      <c r="AA25" s="261">
        <v>6</v>
      </c>
      <c r="AB25" s="259"/>
      <c r="AC25" s="259"/>
      <c r="AD25" s="259"/>
      <c r="AE25" s="259"/>
      <c r="AF25" s="259"/>
      <c r="AG25" s="259"/>
      <c r="AH25" s="273">
        <f t="shared" si="0"/>
        <v>6</v>
      </c>
      <c r="AI25" s="263">
        <v>6</v>
      </c>
      <c r="AJ25" s="264">
        <v>18</v>
      </c>
    </row>
    <row r="26" spans="1:36" x14ac:dyDescent="0.25">
      <c r="A26" s="265" t="s">
        <v>189</v>
      </c>
      <c r="B26" s="265">
        <v>2006</v>
      </c>
      <c r="C26" s="265" t="s">
        <v>190</v>
      </c>
      <c r="D26" s="261"/>
      <c r="E26" s="261"/>
      <c r="F26" s="261"/>
      <c r="G26" s="261"/>
      <c r="H26" s="261"/>
      <c r="I26" s="261"/>
      <c r="J26" s="261"/>
      <c r="K26" s="259"/>
      <c r="L26" s="259">
        <v>4</v>
      </c>
      <c r="M26" s="259"/>
      <c r="N26" s="259"/>
      <c r="O26" s="259"/>
      <c r="P26" s="259"/>
      <c r="Q26" s="262"/>
      <c r="R26" s="262"/>
      <c r="S26" s="262"/>
      <c r="T26" s="261"/>
      <c r="U26" s="261"/>
      <c r="V26" s="259"/>
      <c r="W26" s="262"/>
      <c r="X26" s="259"/>
      <c r="Y26" s="259"/>
      <c r="Z26" s="261"/>
      <c r="AA26" s="261"/>
      <c r="AB26" s="259"/>
      <c r="AC26" s="259">
        <v>1</v>
      </c>
      <c r="AD26" s="259"/>
      <c r="AE26" s="259"/>
      <c r="AF26" s="259"/>
      <c r="AG26" s="259"/>
      <c r="AH26" s="273">
        <f t="shared" si="0"/>
        <v>5</v>
      </c>
      <c r="AI26" s="263">
        <v>5</v>
      </c>
      <c r="AJ26" s="264">
        <v>20</v>
      </c>
    </row>
    <row r="27" spans="1:36" x14ac:dyDescent="0.25">
      <c r="A27" s="260" t="s">
        <v>191</v>
      </c>
      <c r="B27" s="259">
        <v>2006</v>
      </c>
      <c r="C27" s="260" t="s">
        <v>192</v>
      </c>
      <c r="D27" s="261"/>
      <c r="E27" s="261"/>
      <c r="F27" s="261"/>
      <c r="G27" s="261"/>
      <c r="H27" s="261">
        <v>4</v>
      </c>
      <c r="I27" s="261"/>
      <c r="J27" s="261">
        <v>4</v>
      </c>
      <c r="K27" s="259"/>
      <c r="L27" s="259"/>
      <c r="M27" s="259"/>
      <c r="N27" s="259"/>
      <c r="O27" s="259"/>
      <c r="P27" s="259"/>
      <c r="Q27" s="262"/>
      <c r="R27" s="262"/>
      <c r="S27" s="262"/>
      <c r="T27" s="261"/>
      <c r="U27" s="261"/>
      <c r="V27" s="259"/>
      <c r="W27" s="262"/>
      <c r="X27" s="259"/>
      <c r="Y27" s="259"/>
      <c r="Z27" s="261"/>
      <c r="AA27" s="261"/>
      <c r="AB27" s="259"/>
      <c r="AC27" s="259"/>
      <c r="AD27" s="259"/>
      <c r="AE27" s="259"/>
      <c r="AF27" s="259"/>
      <c r="AG27" s="259"/>
      <c r="AH27" s="273">
        <f t="shared" si="0"/>
        <v>4</v>
      </c>
      <c r="AI27" s="263">
        <v>4</v>
      </c>
      <c r="AJ27" s="264">
        <v>21</v>
      </c>
    </row>
    <row r="28" spans="1:36" x14ac:dyDescent="0.25">
      <c r="A28" s="63" t="s">
        <v>194</v>
      </c>
      <c r="B28" s="63">
        <v>2005</v>
      </c>
      <c r="C28" s="63" t="s">
        <v>172</v>
      </c>
      <c r="D28" s="261"/>
      <c r="E28" s="261"/>
      <c r="F28" s="261"/>
      <c r="G28" s="261"/>
      <c r="H28" s="261"/>
      <c r="I28" s="261">
        <v>4</v>
      </c>
      <c r="J28" s="261">
        <v>4</v>
      </c>
      <c r="K28" s="259"/>
      <c r="L28" s="259"/>
      <c r="M28" s="259"/>
      <c r="N28" s="259"/>
      <c r="O28" s="259"/>
      <c r="P28" s="259"/>
      <c r="Q28" s="262"/>
      <c r="R28" s="262"/>
      <c r="S28" s="262"/>
      <c r="T28" s="261"/>
      <c r="U28" s="261"/>
      <c r="V28" s="259"/>
      <c r="W28" s="262"/>
      <c r="X28" s="259"/>
      <c r="Y28" s="259"/>
      <c r="Z28" s="261"/>
      <c r="AA28" s="261"/>
      <c r="AB28" s="259"/>
      <c r="AC28" s="259"/>
      <c r="AD28" s="259"/>
      <c r="AE28" s="259"/>
      <c r="AF28" s="259"/>
      <c r="AG28" s="259"/>
      <c r="AH28" s="273">
        <f t="shared" si="0"/>
        <v>4</v>
      </c>
      <c r="AI28" s="263">
        <v>4</v>
      </c>
      <c r="AJ28" s="264">
        <v>21</v>
      </c>
    </row>
    <row r="29" spans="1:36" x14ac:dyDescent="0.25">
      <c r="A29" s="63" t="s">
        <v>201</v>
      </c>
      <c r="B29" s="63">
        <v>2006</v>
      </c>
      <c r="C29" s="63" t="s">
        <v>21</v>
      </c>
      <c r="D29" s="261"/>
      <c r="E29" s="261"/>
      <c r="F29" s="261"/>
      <c r="G29" s="261"/>
      <c r="H29" s="261"/>
      <c r="I29" s="261"/>
      <c r="J29" s="261"/>
      <c r="K29" s="259"/>
      <c r="L29" s="259"/>
      <c r="M29" s="259"/>
      <c r="N29" s="259"/>
      <c r="O29" s="259"/>
      <c r="P29" s="259"/>
      <c r="Q29" s="262"/>
      <c r="R29" s="262"/>
      <c r="S29" s="262"/>
      <c r="T29" s="261"/>
      <c r="U29" s="261"/>
      <c r="V29" s="259"/>
      <c r="W29" s="262"/>
      <c r="X29" s="259"/>
      <c r="Y29" s="259"/>
      <c r="Z29" s="261"/>
      <c r="AA29" s="261">
        <v>4</v>
      </c>
      <c r="AB29" s="259"/>
      <c r="AC29" s="259"/>
      <c r="AD29" s="259"/>
      <c r="AE29" s="259"/>
      <c r="AF29" s="259"/>
      <c r="AG29" s="259"/>
      <c r="AH29" s="273">
        <f t="shared" si="0"/>
        <v>4</v>
      </c>
      <c r="AI29" s="263">
        <v>4</v>
      </c>
      <c r="AJ29" s="264">
        <v>21</v>
      </c>
    </row>
    <row r="30" spans="1:36" x14ac:dyDescent="0.25">
      <c r="A30" s="260" t="s">
        <v>207</v>
      </c>
      <c r="B30" s="259">
        <v>2006</v>
      </c>
      <c r="C30" s="260" t="s">
        <v>149</v>
      </c>
      <c r="D30" s="261"/>
      <c r="E30" s="261"/>
      <c r="F30" s="261"/>
      <c r="G30" s="261"/>
      <c r="H30" s="261"/>
      <c r="I30" s="261"/>
      <c r="J30" s="261"/>
      <c r="K30" s="259"/>
      <c r="L30" s="259"/>
      <c r="M30" s="259"/>
      <c r="N30" s="259"/>
      <c r="O30" s="259"/>
      <c r="P30" s="259"/>
      <c r="Q30" s="262"/>
      <c r="R30" s="262"/>
      <c r="S30" s="262"/>
      <c r="T30" s="261"/>
      <c r="U30" s="261"/>
      <c r="V30" s="259"/>
      <c r="W30" s="262"/>
      <c r="X30" s="259"/>
      <c r="Y30" s="259"/>
      <c r="Z30" s="261"/>
      <c r="AA30" s="261"/>
      <c r="AB30" s="259">
        <v>2</v>
      </c>
      <c r="AC30" s="259">
        <v>2</v>
      </c>
      <c r="AD30" s="259"/>
      <c r="AE30" s="259"/>
      <c r="AF30" s="259"/>
      <c r="AG30" s="259"/>
      <c r="AH30" s="273">
        <f t="shared" si="0"/>
        <v>4</v>
      </c>
      <c r="AI30" s="263">
        <v>4</v>
      </c>
      <c r="AJ30" s="264">
        <v>21</v>
      </c>
    </row>
    <row r="31" spans="1:36" x14ac:dyDescent="0.25">
      <c r="A31" s="265" t="s">
        <v>206</v>
      </c>
      <c r="B31" s="265">
        <v>2006</v>
      </c>
      <c r="C31" s="265" t="s">
        <v>197</v>
      </c>
      <c r="D31" s="261"/>
      <c r="E31" s="261"/>
      <c r="F31" s="261"/>
      <c r="G31" s="261"/>
      <c r="H31" s="261"/>
      <c r="I31" s="261"/>
      <c r="J31" s="261"/>
      <c r="K31" s="259"/>
      <c r="L31" s="259"/>
      <c r="M31" s="259"/>
      <c r="N31" s="259"/>
      <c r="O31" s="259"/>
      <c r="P31" s="259"/>
      <c r="Q31" s="262"/>
      <c r="R31" s="262"/>
      <c r="S31" s="262"/>
      <c r="T31" s="261"/>
      <c r="U31" s="261"/>
      <c r="V31" s="259"/>
      <c r="W31" s="262"/>
      <c r="X31" s="259"/>
      <c r="Y31" s="259"/>
      <c r="Z31" s="261"/>
      <c r="AA31" s="261"/>
      <c r="AB31" s="259">
        <v>3</v>
      </c>
      <c r="AC31" s="259"/>
      <c r="AD31" s="259"/>
      <c r="AE31" s="259"/>
      <c r="AF31" s="259"/>
      <c r="AG31" s="259"/>
      <c r="AH31" s="273">
        <f t="shared" si="0"/>
        <v>3</v>
      </c>
      <c r="AI31" s="263">
        <v>3</v>
      </c>
      <c r="AJ31" s="264">
        <v>25</v>
      </c>
    </row>
    <row r="32" spans="1:36" x14ac:dyDescent="0.25">
      <c r="A32" s="260" t="s">
        <v>202</v>
      </c>
      <c r="B32" s="259">
        <v>2006</v>
      </c>
      <c r="C32" s="260" t="s">
        <v>21</v>
      </c>
      <c r="D32" s="261"/>
      <c r="E32" s="261"/>
      <c r="F32" s="261"/>
      <c r="G32" s="261"/>
      <c r="H32" s="261"/>
      <c r="I32" s="261"/>
      <c r="J32" s="261"/>
      <c r="K32" s="259"/>
      <c r="L32" s="259"/>
      <c r="M32" s="259"/>
      <c r="N32" s="259"/>
      <c r="O32" s="259"/>
      <c r="P32" s="259"/>
      <c r="Q32" s="262"/>
      <c r="R32" s="262"/>
      <c r="S32" s="262"/>
      <c r="T32" s="261"/>
      <c r="U32" s="261"/>
      <c r="V32" s="259"/>
      <c r="W32" s="262"/>
      <c r="X32" s="259"/>
      <c r="Y32" s="259"/>
      <c r="Z32" s="261"/>
      <c r="AA32" s="261">
        <v>2</v>
      </c>
      <c r="AB32" s="259"/>
      <c r="AC32" s="259"/>
      <c r="AD32" s="259"/>
      <c r="AE32" s="259"/>
      <c r="AF32" s="259"/>
      <c r="AG32" s="259"/>
      <c r="AH32" s="273">
        <f t="shared" si="0"/>
        <v>2</v>
      </c>
      <c r="AI32" s="263">
        <v>2</v>
      </c>
      <c r="AJ32" s="264">
        <v>26</v>
      </c>
    </row>
    <row r="33" spans="1:36" x14ac:dyDescent="0.25">
      <c r="A33" s="63" t="s">
        <v>196</v>
      </c>
      <c r="B33" s="63">
        <v>2005</v>
      </c>
      <c r="C33" s="63" t="s">
        <v>197</v>
      </c>
      <c r="D33" s="261"/>
      <c r="E33" s="261"/>
      <c r="F33" s="261"/>
      <c r="G33" s="261"/>
      <c r="H33" s="261"/>
      <c r="I33" s="261"/>
      <c r="J33" s="261"/>
      <c r="K33" s="259">
        <v>1</v>
      </c>
      <c r="L33" s="259"/>
      <c r="M33" s="259"/>
      <c r="N33" s="259"/>
      <c r="O33" s="259"/>
      <c r="P33" s="259"/>
      <c r="Q33" s="262"/>
      <c r="R33" s="262"/>
      <c r="S33" s="262"/>
      <c r="T33" s="261"/>
      <c r="U33" s="261"/>
      <c r="V33" s="259"/>
      <c r="W33" s="262"/>
      <c r="X33" s="259"/>
      <c r="Y33" s="259"/>
      <c r="Z33" s="261"/>
      <c r="AA33" s="261"/>
      <c r="AB33" s="259"/>
      <c r="AC33" s="259"/>
      <c r="AD33" s="259"/>
      <c r="AE33" s="259"/>
      <c r="AF33" s="259"/>
      <c r="AG33" s="259"/>
      <c r="AH33" s="273">
        <f t="shared" si="0"/>
        <v>1</v>
      </c>
      <c r="AI33" s="263">
        <v>1</v>
      </c>
      <c r="AJ33" s="264">
        <v>27</v>
      </c>
    </row>
    <row r="34" spans="1:36" x14ac:dyDescent="0.25">
      <c r="A34" s="63" t="s">
        <v>200</v>
      </c>
      <c r="B34" s="63">
        <v>2005</v>
      </c>
      <c r="C34" s="63" t="s">
        <v>21</v>
      </c>
      <c r="D34" s="261"/>
      <c r="E34" s="261"/>
      <c r="F34" s="261"/>
      <c r="G34" s="261"/>
      <c r="H34" s="261"/>
      <c r="I34" s="261"/>
      <c r="J34" s="261"/>
      <c r="K34" s="259"/>
      <c r="L34" s="259"/>
      <c r="M34" s="259"/>
      <c r="N34" s="259"/>
      <c r="O34" s="259"/>
      <c r="P34" s="259"/>
      <c r="Q34" s="262"/>
      <c r="R34" s="262"/>
      <c r="S34" s="262"/>
      <c r="T34" s="261"/>
      <c r="U34" s="261"/>
      <c r="V34" s="259"/>
      <c r="W34" s="262"/>
      <c r="X34" s="259"/>
      <c r="Y34" s="259"/>
      <c r="Z34" s="261"/>
      <c r="AA34" s="261"/>
      <c r="AB34" s="259"/>
      <c r="AC34" s="259"/>
      <c r="AD34" s="259">
        <v>1</v>
      </c>
      <c r="AE34" s="259"/>
      <c r="AF34" s="259"/>
      <c r="AG34" s="259"/>
      <c r="AH34" s="273">
        <f t="shared" si="0"/>
        <v>1</v>
      </c>
      <c r="AI34" s="263">
        <v>1</v>
      </c>
      <c r="AJ34" s="264">
        <v>27</v>
      </c>
    </row>
    <row r="35" spans="1:36" x14ac:dyDescent="0.25">
      <c r="A35" s="2" t="s">
        <v>177</v>
      </c>
      <c r="B35" s="3">
        <v>2005</v>
      </c>
      <c r="C35" s="2" t="s">
        <v>8</v>
      </c>
      <c r="D35" s="261"/>
      <c r="E35" s="261"/>
      <c r="F35" s="261"/>
      <c r="G35" s="261"/>
      <c r="H35" s="261">
        <v>2</v>
      </c>
      <c r="I35" s="261"/>
      <c r="J35" s="261"/>
      <c r="K35" s="259"/>
      <c r="L35" s="259"/>
      <c r="M35" s="259"/>
      <c r="N35" s="259"/>
      <c r="O35" s="259"/>
      <c r="P35" s="259"/>
      <c r="Q35" s="262"/>
      <c r="R35" s="262"/>
      <c r="S35" s="262"/>
      <c r="T35" s="261"/>
      <c r="U35" s="261"/>
      <c r="V35" s="259"/>
      <c r="W35" s="262"/>
      <c r="X35" s="259"/>
      <c r="Y35" s="259"/>
      <c r="Z35" s="261"/>
      <c r="AA35" s="261"/>
      <c r="AB35" s="259">
        <v>1</v>
      </c>
      <c r="AC35" s="259"/>
      <c r="AD35" s="259"/>
      <c r="AE35" s="259"/>
      <c r="AF35" s="259"/>
      <c r="AG35" s="259"/>
      <c r="AH35" s="273">
        <f t="shared" si="0"/>
        <v>1</v>
      </c>
      <c r="AI35" s="263">
        <v>1</v>
      </c>
      <c r="AJ35" s="264">
        <v>27</v>
      </c>
    </row>
    <row r="36" spans="1:36" x14ac:dyDescent="0.25">
      <c r="A36" s="267"/>
      <c r="B36" s="268"/>
      <c r="C36" s="267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</row>
    <row r="37" spans="1:36" ht="18.75" x14ac:dyDescent="0.3">
      <c r="A37" s="269" t="s">
        <v>121</v>
      </c>
      <c r="B37" s="270"/>
      <c r="C37" s="270"/>
      <c r="D37" s="250"/>
      <c r="E37" s="250"/>
      <c r="F37" s="250"/>
      <c r="G37" s="250"/>
      <c r="H37" s="250"/>
      <c r="I37" s="250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250"/>
      <c r="AG37" s="250"/>
      <c r="AH37" s="250"/>
      <c r="AI37" s="250"/>
      <c r="AJ37" s="250"/>
    </row>
    <row r="38" spans="1:36" x14ac:dyDescent="0.25">
      <c r="A38" s="271" t="s">
        <v>122</v>
      </c>
      <c r="B38" s="271"/>
      <c r="C38" s="271"/>
      <c r="D38" s="250"/>
      <c r="E38" s="250"/>
      <c r="F38" s="250"/>
      <c r="G38" s="250"/>
      <c r="H38" s="250"/>
      <c r="I38" s="250"/>
      <c r="J38" s="250"/>
      <c r="K38" s="250"/>
      <c r="L38" s="250"/>
      <c r="M38" s="250"/>
      <c r="N38" s="250"/>
      <c r="O38" s="250"/>
      <c r="P38" s="250"/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250"/>
      <c r="AB38" s="250"/>
      <c r="AC38" s="250"/>
      <c r="AD38" s="250"/>
      <c r="AE38" s="250"/>
      <c r="AF38" s="250"/>
      <c r="AG38" s="250"/>
      <c r="AH38" s="250"/>
      <c r="AI38" s="250"/>
      <c r="AJ38" s="250"/>
    </row>
  </sheetData>
  <autoFilter ref="A6:AI35">
    <sortState ref="A7:AI35">
      <sortCondition descending="1" ref="AI6:AI35"/>
    </sortState>
  </autoFilter>
  <mergeCells count="27">
    <mergeCell ref="AI4:AI5"/>
    <mergeCell ref="AB4:AC4"/>
    <mergeCell ref="AD4:AD5"/>
    <mergeCell ref="AE4:AE5"/>
    <mergeCell ref="AF4:AG4"/>
    <mergeCell ref="AH4:AH5"/>
    <mergeCell ref="V4:V5"/>
    <mergeCell ref="W4:W5"/>
    <mergeCell ref="X4:X5"/>
    <mergeCell ref="Y4:Y5"/>
    <mergeCell ref="Z4:AA4"/>
    <mergeCell ref="J4:J5"/>
    <mergeCell ref="T4:U4"/>
    <mergeCell ref="A1:AJ1"/>
    <mergeCell ref="A2:AJ2"/>
    <mergeCell ref="A3:AJ3"/>
    <mergeCell ref="A4:A5"/>
    <mergeCell ref="B4:B5"/>
    <mergeCell ref="C4:C5"/>
    <mergeCell ref="D4:E4"/>
    <mergeCell ref="F4:G4"/>
    <mergeCell ref="H4:I4"/>
    <mergeCell ref="K4:L4"/>
    <mergeCell ref="M4:N4"/>
    <mergeCell ref="O4:P4"/>
    <mergeCell ref="Q4:S4"/>
    <mergeCell ref="AJ4:AJ5"/>
  </mergeCells>
  <pageMargins left="0.7" right="0.7" top="0.75" bottom="0.75" header="0.3" footer="0.3"/>
  <pageSetup paperSize="9" scale="5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zoomScale="70" zoomScaleNormal="70" workbookViewId="0">
      <selection activeCell="AM5" sqref="AM5"/>
    </sheetView>
  </sheetViews>
  <sheetFormatPr defaultRowHeight="15" x14ac:dyDescent="0.25"/>
  <cols>
    <col min="1" max="1" width="21.28515625" customWidth="1"/>
    <col min="2" max="2" width="6" customWidth="1"/>
    <col min="3" max="3" width="16.140625" customWidth="1"/>
    <col min="4" max="4" width="0.140625" customWidth="1"/>
    <col min="5" max="5" width="5.5703125" hidden="1" customWidth="1"/>
    <col min="6" max="6" width="6.5703125" hidden="1" customWidth="1"/>
    <col min="7" max="7" width="6.42578125" hidden="1" customWidth="1"/>
    <col min="8" max="8" width="8.5703125" hidden="1" customWidth="1"/>
    <col min="9" max="9" width="8" hidden="1" customWidth="1"/>
    <col min="10" max="10" width="5.42578125" customWidth="1"/>
    <col min="11" max="11" width="5.7109375" customWidth="1"/>
    <col min="12" max="12" width="5.42578125" customWidth="1"/>
    <col min="13" max="13" width="0.5703125" hidden="1" customWidth="1"/>
    <col min="14" max="35" width="5.7109375" customWidth="1"/>
  </cols>
  <sheetData>
    <row r="1" spans="1:35" ht="18.75" x14ac:dyDescent="0.3">
      <c r="A1" s="471" t="s">
        <v>12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F1" s="471"/>
      <c r="AG1" s="471"/>
      <c r="AH1" s="471"/>
      <c r="AI1" s="471"/>
    </row>
    <row r="2" spans="1:35" ht="18.75" x14ac:dyDescent="0.3">
      <c r="A2" s="471" t="s">
        <v>247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  <c r="AI2" s="471"/>
    </row>
    <row r="3" spans="1:35" ht="18.75" x14ac:dyDescent="0.3">
      <c r="A3" s="472" t="s">
        <v>246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2"/>
      <c r="AE3" s="472"/>
      <c r="AF3" s="472"/>
      <c r="AG3" s="472"/>
      <c r="AH3" s="472"/>
      <c r="AI3" s="472"/>
    </row>
    <row r="4" spans="1:35" ht="39.75" customHeight="1" x14ac:dyDescent="0.25">
      <c r="A4" s="473" t="s">
        <v>1</v>
      </c>
      <c r="B4" s="473" t="s">
        <v>2</v>
      </c>
      <c r="C4" s="473" t="s">
        <v>4</v>
      </c>
      <c r="D4" s="470" t="s">
        <v>181</v>
      </c>
      <c r="E4" s="470"/>
      <c r="F4" s="470" t="s">
        <v>182</v>
      </c>
      <c r="G4" s="470"/>
      <c r="H4" s="470" t="s">
        <v>183</v>
      </c>
      <c r="I4" s="470"/>
      <c r="J4" s="468" t="s">
        <v>195</v>
      </c>
      <c r="K4" s="474" t="s">
        <v>114</v>
      </c>
      <c r="L4" s="474"/>
      <c r="M4" s="474" t="s">
        <v>13</v>
      </c>
      <c r="N4" s="474"/>
      <c r="O4" s="474" t="s">
        <v>54</v>
      </c>
      <c r="P4" s="474"/>
      <c r="Q4" s="475" t="s">
        <v>130</v>
      </c>
      <c r="R4" s="475"/>
      <c r="S4" s="475"/>
      <c r="T4" s="470" t="s">
        <v>236</v>
      </c>
      <c r="U4" s="470"/>
      <c r="V4" s="477" t="s">
        <v>14</v>
      </c>
      <c r="W4" s="478" t="s">
        <v>97</v>
      </c>
      <c r="X4" s="477" t="s">
        <v>48</v>
      </c>
      <c r="Y4" s="477" t="s">
        <v>49</v>
      </c>
      <c r="Z4" s="470" t="s">
        <v>237</v>
      </c>
      <c r="AA4" s="470"/>
      <c r="AB4" s="484" t="s">
        <v>50</v>
      </c>
      <c r="AC4" s="484"/>
      <c r="AD4" s="483" t="s">
        <v>116</v>
      </c>
      <c r="AE4" s="477" t="s">
        <v>15</v>
      </c>
      <c r="AF4" s="282" t="s">
        <v>93</v>
      </c>
      <c r="AG4" s="482" t="s">
        <v>16</v>
      </c>
      <c r="AH4" s="479" t="s">
        <v>118</v>
      </c>
      <c r="AI4" s="476" t="s">
        <v>5</v>
      </c>
    </row>
    <row r="5" spans="1:35" ht="90" x14ac:dyDescent="0.25">
      <c r="A5" s="473"/>
      <c r="B5" s="473"/>
      <c r="C5" s="473"/>
      <c r="D5" s="244" t="s">
        <v>119</v>
      </c>
      <c r="E5" s="245" t="s">
        <v>184</v>
      </c>
      <c r="F5" s="245" t="s">
        <v>119</v>
      </c>
      <c r="G5" s="245" t="s">
        <v>184</v>
      </c>
      <c r="H5" s="245" t="s">
        <v>119</v>
      </c>
      <c r="I5" s="245" t="s">
        <v>184</v>
      </c>
      <c r="J5" s="469"/>
      <c r="K5" s="275" t="s">
        <v>18</v>
      </c>
      <c r="L5" s="275" t="s">
        <v>17</v>
      </c>
      <c r="M5" s="275" t="s">
        <v>17</v>
      </c>
      <c r="N5" s="275" t="s">
        <v>18</v>
      </c>
      <c r="O5" s="275" t="s">
        <v>18</v>
      </c>
      <c r="P5" s="275" t="s">
        <v>17</v>
      </c>
      <c r="Q5" s="247" t="s">
        <v>125</v>
      </c>
      <c r="R5" s="247" t="s">
        <v>131</v>
      </c>
      <c r="S5" s="247" t="s">
        <v>132</v>
      </c>
      <c r="T5" s="248" t="s">
        <v>17</v>
      </c>
      <c r="U5" s="249" t="s">
        <v>18</v>
      </c>
      <c r="V5" s="477"/>
      <c r="W5" s="478"/>
      <c r="X5" s="477"/>
      <c r="Y5" s="477"/>
      <c r="Z5" s="248" t="s">
        <v>17</v>
      </c>
      <c r="AA5" s="249" t="s">
        <v>18</v>
      </c>
      <c r="AB5" s="283" t="s">
        <v>18</v>
      </c>
      <c r="AC5" s="283" t="s">
        <v>17</v>
      </c>
      <c r="AD5" s="483"/>
      <c r="AE5" s="477"/>
      <c r="AF5" s="275" t="s">
        <v>17</v>
      </c>
      <c r="AG5" s="482"/>
      <c r="AH5" s="479"/>
      <c r="AI5" s="476"/>
    </row>
    <row r="6" spans="1:35" ht="15.75" thickBot="1" x14ac:dyDescent="0.3">
      <c r="A6" s="286"/>
      <c r="B6" s="286"/>
      <c r="C6" s="286"/>
      <c r="D6" s="285"/>
      <c r="E6" s="285"/>
      <c r="F6" s="285"/>
      <c r="G6" s="285"/>
      <c r="H6" s="285"/>
      <c r="I6" s="285"/>
      <c r="J6" s="285"/>
      <c r="K6" s="287"/>
      <c r="L6" s="287"/>
      <c r="M6" s="287"/>
      <c r="N6" s="288"/>
      <c r="O6" s="288"/>
      <c r="P6" s="288"/>
      <c r="Q6" s="289"/>
      <c r="R6" s="289"/>
      <c r="S6" s="289"/>
      <c r="T6" s="290"/>
      <c r="U6" s="290"/>
      <c r="V6" s="288"/>
      <c r="W6" s="291"/>
      <c r="X6" s="288"/>
      <c r="Y6" s="288"/>
      <c r="Z6" s="290"/>
      <c r="AA6" s="290"/>
      <c r="AB6" s="292"/>
      <c r="AC6" s="292"/>
      <c r="AD6" s="292"/>
      <c r="AE6" s="287"/>
      <c r="AF6" s="293"/>
      <c r="AG6" s="294"/>
      <c r="AH6" s="295"/>
      <c r="AI6" s="285"/>
    </row>
    <row r="7" spans="1:35" x14ac:dyDescent="0.25">
      <c r="A7" s="304" t="s">
        <v>188</v>
      </c>
      <c r="B7" s="305">
        <v>2006</v>
      </c>
      <c r="C7" s="306" t="s">
        <v>20</v>
      </c>
      <c r="D7" s="307"/>
      <c r="E7" s="307"/>
      <c r="F7" s="307"/>
      <c r="G7" s="307"/>
      <c r="H7" s="307">
        <v>40</v>
      </c>
      <c r="I7" s="307">
        <v>14</v>
      </c>
      <c r="J7" s="307">
        <v>32</v>
      </c>
      <c r="K7" s="305">
        <v>20</v>
      </c>
      <c r="L7" s="305">
        <v>13</v>
      </c>
      <c r="M7" s="305"/>
      <c r="N7" s="305"/>
      <c r="O7" s="305"/>
      <c r="P7" s="305"/>
      <c r="Q7" s="308">
        <v>3</v>
      </c>
      <c r="R7" s="308"/>
      <c r="S7" s="308"/>
      <c r="T7" s="307">
        <v>32</v>
      </c>
      <c r="U7" s="307">
        <v>40</v>
      </c>
      <c r="V7" s="305"/>
      <c r="W7" s="308"/>
      <c r="X7" s="305">
        <v>20</v>
      </c>
      <c r="Y7" s="305">
        <v>20</v>
      </c>
      <c r="Z7" s="307">
        <v>40</v>
      </c>
      <c r="AA7" s="307">
        <v>32</v>
      </c>
      <c r="AB7" s="309"/>
      <c r="AC7" s="309"/>
      <c r="AD7" s="309"/>
      <c r="AE7" s="305">
        <v>16</v>
      </c>
      <c r="AF7" s="305">
        <v>7</v>
      </c>
      <c r="AG7" s="310">
        <f t="shared" ref="AG7:AG38" si="0">SUM(J7:AF7)</f>
        <v>275</v>
      </c>
      <c r="AH7" s="311">
        <f>AF7+AE7+AA7+Z7+X7+U7+T7+Y7+K7+J7</f>
        <v>259</v>
      </c>
      <c r="AI7" s="312">
        <v>1</v>
      </c>
    </row>
    <row r="8" spans="1:35" x14ac:dyDescent="0.25">
      <c r="A8" s="313" t="s">
        <v>199</v>
      </c>
      <c r="B8" s="3">
        <v>2006</v>
      </c>
      <c r="C8" s="2" t="s">
        <v>197</v>
      </c>
      <c r="D8" s="261"/>
      <c r="E8" s="261"/>
      <c r="F8" s="261"/>
      <c r="G8" s="261"/>
      <c r="H8" s="261">
        <v>20</v>
      </c>
      <c r="I8" s="261"/>
      <c r="J8" s="261">
        <v>8</v>
      </c>
      <c r="K8" s="259">
        <v>16</v>
      </c>
      <c r="L8" s="259">
        <v>20</v>
      </c>
      <c r="M8" s="259"/>
      <c r="N8" s="259"/>
      <c r="O8" s="259">
        <v>20</v>
      </c>
      <c r="P8" s="259">
        <v>20</v>
      </c>
      <c r="Q8" s="262">
        <v>30</v>
      </c>
      <c r="R8" s="262"/>
      <c r="S8" s="262">
        <v>3</v>
      </c>
      <c r="T8" s="261">
        <v>40</v>
      </c>
      <c r="U8" s="261">
        <v>26</v>
      </c>
      <c r="V8" s="259"/>
      <c r="W8" s="262"/>
      <c r="X8" s="259"/>
      <c r="Y8" s="259"/>
      <c r="Z8" s="261"/>
      <c r="AA8" s="261"/>
      <c r="AB8" s="284"/>
      <c r="AC8" s="284"/>
      <c r="AD8" s="284"/>
      <c r="AE8" s="259">
        <v>20</v>
      </c>
      <c r="AF8" s="259">
        <v>20</v>
      </c>
      <c r="AG8" s="273">
        <f t="shared" si="0"/>
        <v>223</v>
      </c>
      <c r="AH8" s="263">
        <f>AF8+AE8+U8+T8+Q8+P8+O8+L8+K8+J8</f>
        <v>220</v>
      </c>
      <c r="AI8" s="314">
        <v>2</v>
      </c>
    </row>
    <row r="9" spans="1:35" ht="15.75" thickBot="1" x14ac:dyDescent="0.3">
      <c r="A9" s="315" t="s">
        <v>185</v>
      </c>
      <c r="B9" s="316">
        <v>2006</v>
      </c>
      <c r="C9" s="317" t="s">
        <v>20</v>
      </c>
      <c r="D9" s="318"/>
      <c r="E9" s="318"/>
      <c r="F9" s="318"/>
      <c r="G9" s="318"/>
      <c r="H9" s="318">
        <v>10</v>
      </c>
      <c r="I9" s="318"/>
      <c r="J9" s="318">
        <v>4</v>
      </c>
      <c r="K9" s="316">
        <v>10</v>
      </c>
      <c r="L9" s="316">
        <v>16</v>
      </c>
      <c r="M9" s="316"/>
      <c r="N9" s="316"/>
      <c r="O9" s="316">
        <v>16</v>
      </c>
      <c r="P9" s="316">
        <v>7</v>
      </c>
      <c r="Q9" s="319"/>
      <c r="R9" s="319"/>
      <c r="S9" s="319"/>
      <c r="T9" s="318">
        <v>8</v>
      </c>
      <c r="U9" s="318">
        <v>20</v>
      </c>
      <c r="V9" s="316">
        <v>20</v>
      </c>
      <c r="W9" s="319"/>
      <c r="X9" s="316">
        <v>16</v>
      </c>
      <c r="Y9" s="316">
        <v>16</v>
      </c>
      <c r="Z9" s="318">
        <v>32</v>
      </c>
      <c r="AA9" s="318">
        <v>40</v>
      </c>
      <c r="AB9" s="320"/>
      <c r="AC9" s="320"/>
      <c r="AD9" s="320"/>
      <c r="AE9" s="316">
        <v>7</v>
      </c>
      <c r="AF9" s="316">
        <v>3</v>
      </c>
      <c r="AG9" s="321">
        <f t="shared" si="0"/>
        <v>215</v>
      </c>
      <c r="AH9" s="322">
        <f>AA9+Z9+Y9+X9+V9+U9+T9+K9+L9+O9</f>
        <v>194</v>
      </c>
      <c r="AI9" s="323">
        <v>3</v>
      </c>
    </row>
    <row r="10" spans="1:35" x14ac:dyDescent="0.25">
      <c r="A10" s="324" t="s">
        <v>213</v>
      </c>
      <c r="B10" s="298">
        <v>2007</v>
      </c>
      <c r="C10" s="324" t="s">
        <v>58</v>
      </c>
      <c r="D10" s="297"/>
      <c r="E10" s="297"/>
      <c r="F10" s="297"/>
      <c r="G10" s="297"/>
      <c r="H10" s="297">
        <v>32</v>
      </c>
      <c r="I10" s="297">
        <v>4</v>
      </c>
      <c r="J10" s="297">
        <v>26</v>
      </c>
      <c r="K10" s="298">
        <v>13</v>
      </c>
      <c r="L10" s="298"/>
      <c r="M10" s="298"/>
      <c r="N10" s="298"/>
      <c r="O10" s="298">
        <v>10</v>
      </c>
      <c r="P10" s="298">
        <v>10</v>
      </c>
      <c r="Q10" s="299"/>
      <c r="R10" s="299"/>
      <c r="S10" s="299"/>
      <c r="T10" s="297">
        <v>14</v>
      </c>
      <c r="U10" s="297">
        <v>10</v>
      </c>
      <c r="V10" s="298">
        <v>10</v>
      </c>
      <c r="W10" s="299"/>
      <c r="X10" s="298"/>
      <c r="Y10" s="298"/>
      <c r="Z10" s="297">
        <v>20</v>
      </c>
      <c r="AA10" s="297">
        <v>14</v>
      </c>
      <c r="AB10" s="300"/>
      <c r="AC10" s="300"/>
      <c r="AD10" s="300"/>
      <c r="AE10" s="298">
        <v>10</v>
      </c>
      <c r="AF10" s="298">
        <v>16</v>
      </c>
      <c r="AG10" s="301">
        <f t="shared" si="0"/>
        <v>153</v>
      </c>
      <c r="AH10" s="302">
        <f>AF10+AE10+AA10+Z10+V10+T10+J10+K10+O10+P10</f>
        <v>143</v>
      </c>
      <c r="AI10" s="303">
        <v>4</v>
      </c>
    </row>
    <row r="11" spans="1:35" x14ac:dyDescent="0.25">
      <c r="A11" s="296" t="s">
        <v>211</v>
      </c>
      <c r="B11" s="236">
        <v>2007</v>
      </c>
      <c r="C11" s="296" t="s">
        <v>169</v>
      </c>
      <c r="D11" s="297"/>
      <c r="E11" s="297"/>
      <c r="F11" s="297"/>
      <c r="G11" s="297"/>
      <c r="H11" s="297">
        <v>26</v>
      </c>
      <c r="I11" s="297">
        <v>40</v>
      </c>
      <c r="J11" s="297">
        <v>40</v>
      </c>
      <c r="K11" s="298"/>
      <c r="L11" s="298"/>
      <c r="M11" s="298"/>
      <c r="N11" s="298"/>
      <c r="O11" s="298">
        <v>5</v>
      </c>
      <c r="P11" s="298">
        <v>13</v>
      </c>
      <c r="Q11" s="299"/>
      <c r="R11" s="299"/>
      <c r="S11" s="299"/>
      <c r="T11" s="297">
        <v>26</v>
      </c>
      <c r="U11" s="297">
        <v>14</v>
      </c>
      <c r="V11" s="298"/>
      <c r="W11" s="299"/>
      <c r="X11" s="298"/>
      <c r="Y11" s="298"/>
      <c r="Z11" s="297"/>
      <c r="AA11" s="297"/>
      <c r="AB11" s="300"/>
      <c r="AC11" s="300"/>
      <c r="AD11" s="300"/>
      <c r="AE11" s="298"/>
      <c r="AF11" s="298"/>
      <c r="AG11" s="301">
        <f t="shared" si="0"/>
        <v>98</v>
      </c>
      <c r="AH11" s="302">
        <v>98</v>
      </c>
      <c r="AI11" s="303">
        <v>5</v>
      </c>
    </row>
    <row r="12" spans="1:35" x14ac:dyDescent="0.25">
      <c r="A12" s="260" t="s">
        <v>212</v>
      </c>
      <c r="B12" s="259">
        <v>2007</v>
      </c>
      <c r="C12" s="260" t="s">
        <v>21</v>
      </c>
      <c r="D12" s="261"/>
      <c r="E12" s="261"/>
      <c r="F12" s="261"/>
      <c r="G12" s="261"/>
      <c r="H12" s="261">
        <v>14</v>
      </c>
      <c r="I12" s="261">
        <v>8</v>
      </c>
      <c r="J12" s="261">
        <v>10</v>
      </c>
      <c r="K12" s="259">
        <v>2</v>
      </c>
      <c r="L12" s="259">
        <v>10</v>
      </c>
      <c r="M12" s="259"/>
      <c r="N12" s="259"/>
      <c r="O12" s="259">
        <v>4</v>
      </c>
      <c r="P12" s="259">
        <v>5</v>
      </c>
      <c r="Q12" s="262"/>
      <c r="R12" s="262"/>
      <c r="S12" s="262"/>
      <c r="T12" s="261"/>
      <c r="U12" s="261"/>
      <c r="V12" s="259">
        <v>16</v>
      </c>
      <c r="W12" s="262"/>
      <c r="X12" s="259">
        <v>13</v>
      </c>
      <c r="Y12" s="259">
        <v>1</v>
      </c>
      <c r="Z12" s="261">
        <v>10</v>
      </c>
      <c r="AA12" s="261">
        <v>20</v>
      </c>
      <c r="AB12" s="284"/>
      <c r="AC12" s="284"/>
      <c r="AD12" s="284"/>
      <c r="AE12" s="259">
        <v>1</v>
      </c>
      <c r="AF12" s="259">
        <v>4</v>
      </c>
      <c r="AG12" s="273">
        <f t="shared" si="0"/>
        <v>96</v>
      </c>
      <c r="AH12" s="263">
        <v>97</v>
      </c>
      <c r="AI12" s="303">
        <v>6</v>
      </c>
    </row>
    <row r="13" spans="1:35" x14ac:dyDescent="0.25">
      <c r="A13" s="260" t="s">
        <v>210</v>
      </c>
      <c r="B13" s="259">
        <v>2007</v>
      </c>
      <c r="C13" s="260" t="s">
        <v>21</v>
      </c>
      <c r="D13" s="261"/>
      <c r="E13" s="261"/>
      <c r="F13" s="261"/>
      <c r="G13" s="261"/>
      <c r="H13" s="261"/>
      <c r="I13" s="261">
        <v>32</v>
      </c>
      <c r="J13" s="261">
        <v>20</v>
      </c>
      <c r="K13" s="259">
        <v>4</v>
      </c>
      <c r="L13" s="259">
        <v>3</v>
      </c>
      <c r="M13" s="259"/>
      <c r="N13" s="259"/>
      <c r="O13" s="259"/>
      <c r="P13" s="259"/>
      <c r="Q13" s="262"/>
      <c r="R13" s="262"/>
      <c r="S13" s="262"/>
      <c r="T13" s="261">
        <v>2</v>
      </c>
      <c r="U13" s="261">
        <v>32</v>
      </c>
      <c r="V13" s="259"/>
      <c r="W13" s="262"/>
      <c r="X13" s="259">
        <v>7</v>
      </c>
      <c r="Y13" s="259">
        <v>3</v>
      </c>
      <c r="Z13" s="261">
        <v>14</v>
      </c>
      <c r="AA13" s="261">
        <v>8</v>
      </c>
      <c r="AB13" s="284"/>
      <c r="AC13" s="284"/>
      <c r="AD13" s="284"/>
      <c r="AE13" s="259"/>
      <c r="AF13" s="259">
        <v>2</v>
      </c>
      <c r="AG13" s="273">
        <f t="shared" si="0"/>
        <v>95</v>
      </c>
      <c r="AH13" s="263">
        <v>97</v>
      </c>
      <c r="AI13" s="303">
        <v>6</v>
      </c>
    </row>
    <row r="14" spans="1:35" x14ac:dyDescent="0.25">
      <c r="A14" s="260" t="s">
        <v>231</v>
      </c>
      <c r="B14" s="259">
        <v>2006</v>
      </c>
      <c r="C14" s="260" t="s">
        <v>21</v>
      </c>
      <c r="D14" s="261"/>
      <c r="E14" s="261"/>
      <c r="F14" s="261"/>
      <c r="G14" s="261"/>
      <c r="H14" s="261"/>
      <c r="I14" s="261"/>
      <c r="J14" s="261">
        <f>SUM(H14:I14)</f>
        <v>0</v>
      </c>
      <c r="K14" s="259">
        <v>7</v>
      </c>
      <c r="L14" s="259">
        <v>5</v>
      </c>
      <c r="M14" s="259"/>
      <c r="N14" s="259"/>
      <c r="O14" s="259"/>
      <c r="P14" s="259"/>
      <c r="Q14" s="262"/>
      <c r="R14" s="262"/>
      <c r="S14" s="262"/>
      <c r="T14" s="261">
        <v>6</v>
      </c>
      <c r="U14" s="261"/>
      <c r="V14" s="259">
        <v>13</v>
      </c>
      <c r="W14" s="262"/>
      <c r="X14" s="259"/>
      <c r="Y14" s="259">
        <v>13</v>
      </c>
      <c r="Z14" s="261">
        <v>26</v>
      </c>
      <c r="AA14" s="261">
        <v>26</v>
      </c>
      <c r="AB14" s="284"/>
      <c r="AC14" s="284"/>
      <c r="AD14" s="284"/>
      <c r="AE14" s="259"/>
      <c r="AF14" s="259"/>
      <c r="AG14" s="273">
        <f t="shared" si="0"/>
        <v>96</v>
      </c>
      <c r="AH14" s="263">
        <v>96</v>
      </c>
      <c r="AI14" s="303">
        <v>8</v>
      </c>
    </row>
    <row r="15" spans="1:35" x14ac:dyDescent="0.25">
      <c r="A15" s="265" t="s">
        <v>206</v>
      </c>
      <c r="B15" s="276">
        <v>2006</v>
      </c>
      <c r="C15" s="265" t="s">
        <v>197</v>
      </c>
      <c r="D15" s="261"/>
      <c r="E15" s="261"/>
      <c r="F15" s="261"/>
      <c r="G15" s="261"/>
      <c r="H15" s="261"/>
      <c r="I15" s="261"/>
      <c r="J15" s="261">
        <f>SUM(H15:I15)</f>
        <v>0</v>
      </c>
      <c r="K15" s="259">
        <v>3</v>
      </c>
      <c r="L15" s="259"/>
      <c r="M15" s="259"/>
      <c r="N15" s="259"/>
      <c r="O15" s="259">
        <v>3</v>
      </c>
      <c r="P15" s="259">
        <v>4</v>
      </c>
      <c r="Q15" s="262"/>
      <c r="R15" s="262"/>
      <c r="S15" s="262"/>
      <c r="T15" s="261">
        <v>20</v>
      </c>
      <c r="U15" s="261">
        <v>6</v>
      </c>
      <c r="V15" s="259"/>
      <c r="W15" s="262"/>
      <c r="X15" s="259"/>
      <c r="Y15" s="259"/>
      <c r="Z15" s="261"/>
      <c r="AA15" s="261"/>
      <c r="AB15" s="284"/>
      <c r="AC15" s="284"/>
      <c r="AD15" s="284"/>
      <c r="AE15" s="259">
        <v>13</v>
      </c>
      <c r="AF15" s="259">
        <v>13</v>
      </c>
      <c r="AG15" s="273">
        <f t="shared" si="0"/>
        <v>62</v>
      </c>
      <c r="AH15" s="263">
        <v>75</v>
      </c>
      <c r="AI15" s="303">
        <v>9</v>
      </c>
    </row>
    <row r="16" spans="1:35" x14ac:dyDescent="0.25">
      <c r="A16" s="260" t="s">
        <v>229</v>
      </c>
      <c r="B16" s="259">
        <v>2006</v>
      </c>
      <c r="C16" s="260" t="s">
        <v>21</v>
      </c>
      <c r="D16" s="261"/>
      <c r="E16" s="261"/>
      <c r="F16" s="261"/>
      <c r="G16" s="261"/>
      <c r="H16" s="261"/>
      <c r="I16" s="261">
        <v>2</v>
      </c>
      <c r="J16" s="261">
        <v>0</v>
      </c>
      <c r="K16" s="259"/>
      <c r="L16" s="259">
        <v>7</v>
      </c>
      <c r="M16" s="259"/>
      <c r="N16" s="259"/>
      <c r="O16" s="259"/>
      <c r="P16" s="259"/>
      <c r="Q16" s="262"/>
      <c r="R16" s="262"/>
      <c r="S16" s="262"/>
      <c r="T16" s="261"/>
      <c r="U16" s="261"/>
      <c r="V16" s="259"/>
      <c r="W16" s="262"/>
      <c r="X16" s="259"/>
      <c r="Y16" s="259">
        <v>10</v>
      </c>
      <c r="Z16" s="261">
        <v>8</v>
      </c>
      <c r="AA16" s="261">
        <v>4</v>
      </c>
      <c r="AB16" s="284"/>
      <c r="AC16" s="284"/>
      <c r="AD16" s="284"/>
      <c r="AE16" s="259">
        <v>4</v>
      </c>
      <c r="AF16" s="259">
        <v>5</v>
      </c>
      <c r="AG16" s="273">
        <f t="shared" si="0"/>
        <v>38</v>
      </c>
      <c r="AH16" s="263">
        <v>43</v>
      </c>
      <c r="AI16" s="303">
        <v>10</v>
      </c>
    </row>
    <row r="17" spans="1:35" x14ac:dyDescent="0.25">
      <c r="A17" s="260" t="s">
        <v>214</v>
      </c>
      <c r="B17" s="259">
        <v>2007</v>
      </c>
      <c r="C17" s="260"/>
      <c r="D17" s="261"/>
      <c r="E17" s="261"/>
      <c r="F17" s="261"/>
      <c r="G17" s="261"/>
      <c r="H17" s="261"/>
      <c r="I17" s="261">
        <v>26</v>
      </c>
      <c r="J17" s="261">
        <v>14</v>
      </c>
      <c r="K17" s="259"/>
      <c r="L17" s="259"/>
      <c r="M17" s="259"/>
      <c r="N17" s="259"/>
      <c r="O17" s="259">
        <v>2</v>
      </c>
      <c r="P17" s="259"/>
      <c r="Q17" s="262"/>
      <c r="R17" s="262"/>
      <c r="S17" s="262"/>
      <c r="T17" s="261">
        <v>10</v>
      </c>
      <c r="U17" s="261">
        <v>8</v>
      </c>
      <c r="V17" s="259"/>
      <c r="W17" s="262"/>
      <c r="X17" s="259"/>
      <c r="Y17" s="259"/>
      <c r="Z17" s="261"/>
      <c r="AA17" s="261"/>
      <c r="AB17" s="284"/>
      <c r="AC17" s="284"/>
      <c r="AD17" s="284"/>
      <c r="AE17" s="259"/>
      <c r="AF17" s="259"/>
      <c r="AG17" s="273">
        <f t="shared" si="0"/>
        <v>34</v>
      </c>
      <c r="AH17" s="263">
        <v>34</v>
      </c>
      <c r="AI17" s="303">
        <v>11</v>
      </c>
    </row>
    <row r="18" spans="1:35" x14ac:dyDescent="0.25">
      <c r="A18" s="63" t="s">
        <v>198</v>
      </c>
      <c r="B18" s="62">
        <v>2006</v>
      </c>
      <c r="C18" s="63" t="s">
        <v>21</v>
      </c>
      <c r="D18" s="261"/>
      <c r="E18" s="261"/>
      <c r="F18" s="261"/>
      <c r="G18" s="261"/>
      <c r="H18" s="261"/>
      <c r="I18" s="261">
        <v>6</v>
      </c>
      <c r="J18" s="261">
        <v>0</v>
      </c>
      <c r="K18" s="259"/>
      <c r="L18" s="259"/>
      <c r="M18" s="259"/>
      <c r="N18" s="259"/>
      <c r="O18" s="259"/>
      <c r="P18" s="259"/>
      <c r="Q18" s="262"/>
      <c r="R18" s="262"/>
      <c r="S18" s="262"/>
      <c r="T18" s="261"/>
      <c r="U18" s="261">
        <v>2</v>
      </c>
      <c r="V18" s="259">
        <v>5</v>
      </c>
      <c r="W18" s="262"/>
      <c r="X18" s="259">
        <v>10</v>
      </c>
      <c r="Y18" s="259">
        <v>5</v>
      </c>
      <c r="Z18" s="261">
        <v>2</v>
      </c>
      <c r="AA18" s="261">
        <v>10</v>
      </c>
      <c r="AB18" s="284"/>
      <c r="AC18" s="284"/>
      <c r="AD18" s="284"/>
      <c r="AE18" s="259"/>
      <c r="AF18" s="259"/>
      <c r="AG18" s="273">
        <f t="shared" si="0"/>
        <v>34</v>
      </c>
      <c r="AH18" s="263">
        <v>34</v>
      </c>
      <c r="AI18" s="303">
        <v>12</v>
      </c>
    </row>
    <row r="19" spans="1:35" x14ac:dyDescent="0.25">
      <c r="A19" s="260" t="s">
        <v>216</v>
      </c>
      <c r="B19" s="259">
        <v>2007</v>
      </c>
      <c r="C19" s="260" t="s">
        <v>21</v>
      </c>
      <c r="D19" s="261"/>
      <c r="E19" s="261"/>
      <c r="F19" s="261"/>
      <c r="G19" s="261"/>
      <c r="H19" s="261"/>
      <c r="I19" s="261"/>
      <c r="J19" s="261">
        <f>SUM(H19:I19)</f>
        <v>0</v>
      </c>
      <c r="K19" s="259"/>
      <c r="L19" s="259"/>
      <c r="M19" s="259"/>
      <c r="N19" s="259"/>
      <c r="O19" s="259"/>
      <c r="P19" s="259"/>
      <c r="Q19" s="262"/>
      <c r="R19" s="262"/>
      <c r="S19" s="262"/>
      <c r="T19" s="261"/>
      <c r="U19" s="261"/>
      <c r="V19" s="259"/>
      <c r="W19" s="262"/>
      <c r="X19" s="259"/>
      <c r="Y19" s="259">
        <v>2</v>
      </c>
      <c r="Z19" s="261">
        <v>4</v>
      </c>
      <c r="AA19" s="261"/>
      <c r="AB19" s="284"/>
      <c r="AC19" s="284"/>
      <c r="AD19" s="284"/>
      <c r="AE19" s="259">
        <v>5</v>
      </c>
      <c r="AF19" s="259">
        <v>10</v>
      </c>
      <c r="AG19" s="273">
        <f t="shared" si="0"/>
        <v>21</v>
      </c>
      <c r="AH19" s="263">
        <v>31</v>
      </c>
      <c r="AI19" s="303">
        <v>13</v>
      </c>
    </row>
    <row r="20" spans="1:35" x14ac:dyDescent="0.25">
      <c r="A20" s="63" t="s">
        <v>204</v>
      </c>
      <c r="B20" s="62">
        <v>2006</v>
      </c>
      <c r="C20" s="63" t="s">
        <v>205</v>
      </c>
      <c r="D20" s="261"/>
      <c r="E20" s="261"/>
      <c r="F20" s="261"/>
      <c r="G20" s="261"/>
      <c r="H20" s="261"/>
      <c r="I20" s="261"/>
      <c r="J20" s="261">
        <f>SUM(H20:I20)</f>
        <v>0</v>
      </c>
      <c r="K20" s="259"/>
      <c r="L20" s="259"/>
      <c r="M20" s="259"/>
      <c r="N20" s="259"/>
      <c r="O20" s="259">
        <v>13</v>
      </c>
      <c r="P20" s="259">
        <v>16</v>
      </c>
      <c r="Q20" s="262"/>
      <c r="R20" s="262"/>
      <c r="S20" s="262"/>
      <c r="T20" s="261"/>
      <c r="U20" s="261"/>
      <c r="V20" s="259"/>
      <c r="W20" s="262"/>
      <c r="X20" s="259"/>
      <c r="Y20" s="259"/>
      <c r="Z20" s="261"/>
      <c r="AA20" s="261"/>
      <c r="AB20" s="284"/>
      <c r="AC20" s="284"/>
      <c r="AD20" s="284"/>
      <c r="AE20" s="259"/>
      <c r="AF20" s="259"/>
      <c r="AG20" s="273">
        <f t="shared" si="0"/>
        <v>29</v>
      </c>
      <c r="AH20" s="263">
        <v>29</v>
      </c>
      <c r="AI20" s="303">
        <v>14</v>
      </c>
    </row>
    <row r="21" spans="1:35" x14ac:dyDescent="0.25">
      <c r="A21" s="63" t="s">
        <v>218</v>
      </c>
      <c r="B21" s="62">
        <v>2007</v>
      </c>
      <c r="C21" s="63" t="s">
        <v>197</v>
      </c>
      <c r="D21" s="261"/>
      <c r="E21" s="261"/>
      <c r="F21" s="261"/>
      <c r="G21" s="261"/>
      <c r="H21" s="261"/>
      <c r="I21" s="261"/>
      <c r="J21" s="261">
        <f>SUM(H21:I21)</f>
        <v>0</v>
      </c>
      <c r="K21" s="259">
        <v>5</v>
      </c>
      <c r="L21" s="259">
        <v>4</v>
      </c>
      <c r="M21" s="259"/>
      <c r="N21" s="259"/>
      <c r="O21" s="259">
        <v>7</v>
      </c>
      <c r="P21" s="259">
        <v>1</v>
      </c>
      <c r="Q21" s="262"/>
      <c r="R21" s="262"/>
      <c r="S21" s="262"/>
      <c r="T21" s="261"/>
      <c r="U21" s="261">
        <v>4</v>
      </c>
      <c r="V21" s="259"/>
      <c r="W21" s="262"/>
      <c r="X21" s="259"/>
      <c r="Y21" s="259"/>
      <c r="Z21" s="261"/>
      <c r="AA21" s="261"/>
      <c r="AB21" s="284"/>
      <c r="AC21" s="284"/>
      <c r="AD21" s="284"/>
      <c r="AE21" s="259"/>
      <c r="AF21" s="259">
        <v>1</v>
      </c>
      <c r="AG21" s="273">
        <f t="shared" si="0"/>
        <v>22</v>
      </c>
      <c r="AH21" s="263">
        <v>23</v>
      </c>
      <c r="AI21" s="303">
        <v>15</v>
      </c>
    </row>
    <row r="22" spans="1:35" x14ac:dyDescent="0.25">
      <c r="A22" s="63" t="s">
        <v>201</v>
      </c>
      <c r="B22" s="62">
        <v>2006</v>
      </c>
      <c r="C22" s="63" t="s">
        <v>21</v>
      </c>
      <c r="D22" s="261"/>
      <c r="E22" s="261"/>
      <c r="F22" s="261"/>
      <c r="G22" s="261"/>
      <c r="H22" s="261"/>
      <c r="I22" s="261"/>
      <c r="J22" s="261">
        <f>SUM(H22:I22)</f>
        <v>0</v>
      </c>
      <c r="K22" s="259"/>
      <c r="L22" s="259">
        <v>2</v>
      </c>
      <c r="M22" s="259"/>
      <c r="N22" s="259"/>
      <c r="O22" s="259"/>
      <c r="P22" s="259">
        <v>2</v>
      </c>
      <c r="Q22" s="262"/>
      <c r="R22" s="262"/>
      <c r="S22" s="262"/>
      <c r="T22" s="261">
        <v>4</v>
      </c>
      <c r="U22" s="261"/>
      <c r="V22" s="259">
        <v>7</v>
      </c>
      <c r="W22" s="262"/>
      <c r="X22" s="259"/>
      <c r="Y22" s="259"/>
      <c r="Z22" s="261"/>
      <c r="AA22" s="261"/>
      <c r="AB22" s="284"/>
      <c r="AC22" s="284"/>
      <c r="AD22" s="284"/>
      <c r="AE22" s="259">
        <v>2</v>
      </c>
      <c r="AF22" s="259"/>
      <c r="AG22" s="273">
        <f t="shared" si="0"/>
        <v>17</v>
      </c>
      <c r="AH22" s="263">
        <v>17</v>
      </c>
      <c r="AI22" s="303">
        <v>16</v>
      </c>
    </row>
    <row r="23" spans="1:35" x14ac:dyDescent="0.25">
      <c r="A23" s="260" t="s">
        <v>220</v>
      </c>
      <c r="B23" s="259">
        <v>2007</v>
      </c>
      <c r="C23" s="260" t="s">
        <v>21</v>
      </c>
      <c r="D23" s="261"/>
      <c r="E23" s="261"/>
      <c r="F23" s="261"/>
      <c r="G23" s="261"/>
      <c r="H23" s="261"/>
      <c r="I23" s="261">
        <v>20</v>
      </c>
      <c r="J23" s="261">
        <v>8</v>
      </c>
      <c r="K23" s="259"/>
      <c r="L23" s="259"/>
      <c r="M23" s="259"/>
      <c r="N23" s="259"/>
      <c r="O23" s="259"/>
      <c r="P23" s="259"/>
      <c r="Q23" s="262"/>
      <c r="R23" s="262"/>
      <c r="S23" s="262"/>
      <c r="T23" s="261"/>
      <c r="U23" s="261"/>
      <c r="V23" s="259"/>
      <c r="W23" s="262"/>
      <c r="X23" s="259"/>
      <c r="Y23" s="259"/>
      <c r="Z23" s="261">
        <v>6</v>
      </c>
      <c r="AA23" s="261"/>
      <c r="AB23" s="284"/>
      <c r="AC23" s="284"/>
      <c r="AD23" s="284"/>
      <c r="AE23" s="259">
        <v>3</v>
      </c>
      <c r="AF23" s="259"/>
      <c r="AG23" s="273">
        <f t="shared" si="0"/>
        <v>17</v>
      </c>
      <c r="AH23" s="263">
        <v>17</v>
      </c>
      <c r="AI23" s="303">
        <v>16</v>
      </c>
    </row>
    <row r="24" spans="1:35" x14ac:dyDescent="0.25">
      <c r="A24" s="260" t="s">
        <v>227</v>
      </c>
      <c r="B24" s="259">
        <v>2007</v>
      </c>
      <c r="C24" s="260" t="s">
        <v>21</v>
      </c>
      <c r="D24" s="261"/>
      <c r="E24" s="261"/>
      <c r="F24" s="261"/>
      <c r="G24" s="261"/>
      <c r="H24" s="261">
        <v>8</v>
      </c>
      <c r="I24" s="261"/>
      <c r="J24" s="261">
        <v>2</v>
      </c>
      <c r="K24" s="259"/>
      <c r="L24" s="259"/>
      <c r="M24" s="259"/>
      <c r="N24" s="259"/>
      <c r="O24" s="259"/>
      <c r="P24" s="259"/>
      <c r="Q24" s="262"/>
      <c r="R24" s="262"/>
      <c r="S24" s="262"/>
      <c r="T24" s="261"/>
      <c r="U24" s="261"/>
      <c r="V24" s="259">
        <v>4</v>
      </c>
      <c r="W24" s="262"/>
      <c r="X24" s="259"/>
      <c r="Y24" s="259"/>
      <c r="Z24" s="261"/>
      <c r="AA24" s="261">
        <v>6</v>
      </c>
      <c r="AB24" s="284"/>
      <c r="AC24" s="284"/>
      <c r="AD24" s="284"/>
      <c r="AE24" s="259"/>
      <c r="AF24" s="259"/>
      <c r="AG24" s="273">
        <f t="shared" si="0"/>
        <v>12</v>
      </c>
      <c r="AH24" s="263">
        <v>12</v>
      </c>
      <c r="AI24" s="303">
        <v>18</v>
      </c>
    </row>
    <row r="25" spans="1:35" x14ac:dyDescent="0.25">
      <c r="A25" s="260" t="s">
        <v>233</v>
      </c>
      <c r="B25" s="259">
        <v>2007</v>
      </c>
      <c r="C25" s="260" t="s">
        <v>21</v>
      </c>
      <c r="D25" s="261"/>
      <c r="E25" s="261"/>
      <c r="F25" s="261"/>
      <c r="G25" s="261"/>
      <c r="H25" s="261"/>
      <c r="I25" s="261"/>
      <c r="J25" s="261">
        <f t="shared" ref="J25:J34" si="1">SUM(H25:I25)</f>
        <v>0</v>
      </c>
      <c r="K25" s="259"/>
      <c r="L25" s="259"/>
      <c r="M25" s="259"/>
      <c r="N25" s="259"/>
      <c r="O25" s="259"/>
      <c r="P25" s="259"/>
      <c r="Q25" s="262"/>
      <c r="R25" s="262"/>
      <c r="S25" s="262"/>
      <c r="T25" s="261"/>
      <c r="U25" s="261"/>
      <c r="V25" s="259">
        <v>3</v>
      </c>
      <c r="W25" s="262"/>
      <c r="X25" s="259">
        <v>5</v>
      </c>
      <c r="Y25" s="259"/>
      <c r="Z25" s="261"/>
      <c r="AA25" s="261"/>
      <c r="AB25" s="284"/>
      <c r="AC25" s="284"/>
      <c r="AD25" s="284"/>
      <c r="AE25" s="259"/>
      <c r="AF25" s="259"/>
      <c r="AG25" s="273">
        <f t="shared" si="0"/>
        <v>8</v>
      </c>
      <c r="AH25" s="263">
        <v>8</v>
      </c>
      <c r="AI25" s="303">
        <v>19</v>
      </c>
    </row>
    <row r="26" spans="1:35" x14ac:dyDescent="0.25">
      <c r="A26" s="260" t="s">
        <v>238</v>
      </c>
      <c r="B26" s="259">
        <v>2006</v>
      </c>
      <c r="C26" s="260" t="s">
        <v>21</v>
      </c>
      <c r="D26" s="261"/>
      <c r="E26" s="261"/>
      <c r="F26" s="261"/>
      <c r="G26" s="261"/>
      <c r="H26" s="261"/>
      <c r="I26" s="261"/>
      <c r="J26" s="261">
        <f t="shared" si="1"/>
        <v>0</v>
      </c>
      <c r="K26" s="259"/>
      <c r="L26" s="259"/>
      <c r="M26" s="259"/>
      <c r="N26" s="259"/>
      <c r="O26" s="259"/>
      <c r="P26" s="259"/>
      <c r="Q26" s="262"/>
      <c r="R26" s="262"/>
      <c r="S26" s="262"/>
      <c r="T26" s="261"/>
      <c r="U26" s="261"/>
      <c r="V26" s="259"/>
      <c r="W26" s="262"/>
      <c r="X26" s="259"/>
      <c r="Y26" s="259">
        <v>7</v>
      </c>
      <c r="Z26" s="261"/>
      <c r="AA26" s="261"/>
      <c r="AB26" s="284"/>
      <c r="AC26" s="284"/>
      <c r="AD26" s="284"/>
      <c r="AE26" s="259"/>
      <c r="AF26" s="259"/>
      <c r="AG26" s="273">
        <f t="shared" si="0"/>
        <v>7</v>
      </c>
      <c r="AH26" s="263">
        <v>7</v>
      </c>
      <c r="AI26" s="303">
        <v>20</v>
      </c>
    </row>
    <row r="27" spans="1:35" x14ac:dyDescent="0.25">
      <c r="A27" s="265" t="s">
        <v>239</v>
      </c>
      <c r="B27" s="276">
        <v>2006</v>
      </c>
      <c r="C27" s="265" t="s">
        <v>21</v>
      </c>
      <c r="D27" s="261"/>
      <c r="E27" s="261"/>
      <c r="F27" s="261"/>
      <c r="G27" s="261"/>
      <c r="H27" s="261"/>
      <c r="I27" s="261"/>
      <c r="J27" s="261">
        <f t="shared" si="1"/>
        <v>0</v>
      </c>
      <c r="K27" s="259"/>
      <c r="L27" s="259"/>
      <c r="M27" s="259"/>
      <c r="N27" s="259"/>
      <c r="O27" s="259"/>
      <c r="P27" s="259"/>
      <c r="Q27" s="262"/>
      <c r="R27" s="262"/>
      <c r="S27" s="262"/>
      <c r="T27" s="261"/>
      <c r="U27" s="261"/>
      <c r="V27" s="259"/>
      <c r="W27" s="262"/>
      <c r="X27" s="259"/>
      <c r="Y27" s="259">
        <v>5</v>
      </c>
      <c r="Z27" s="261"/>
      <c r="AA27" s="261"/>
      <c r="AB27" s="284"/>
      <c r="AC27" s="284"/>
      <c r="AD27" s="284"/>
      <c r="AE27" s="259"/>
      <c r="AF27" s="259"/>
      <c r="AG27" s="273">
        <f t="shared" si="0"/>
        <v>5</v>
      </c>
      <c r="AH27" s="263">
        <v>5</v>
      </c>
      <c r="AI27" s="303">
        <v>21</v>
      </c>
    </row>
    <row r="28" spans="1:35" x14ac:dyDescent="0.25">
      <c r="A28" s="260" t="s">
        <v>240</v>
      </c>
      <c r="B28" s="259">
        <v>2007</v>
      </c>
      <c r="C28" s="260" t="s">
        <v>21</v>
      </c>
      <c r="D28" s="261"/>
      <c r="E28" s="261"/>
      <c r="F28" s="261"/>
      <c r="G28" s="261"/>
      <c r="H28" s="261"/>
      <c r="I28" s="261"/>
      <c r="J28" s="261">
        <f t="shared" si="1"/>
        <v>0</v>
      </c>
      <c r="K28" s="259"/>
      <c r="L28" s="259"/>
      <c r="M28" s="259"/>
      <c r="N28" s="259"/>
      <c r="O28" s="259"/>
      <c r="P28" s="259"/>
      <c r="Q28" s="262"/>
      <c r="R28" s="262"/>
      <c r="S28" s="262"/>
      <c r="T28" s="261"/>
      <c r="U28" s="261"/>
      <c r="V28" s="259"/>
      <c r="W28" s="262"/>
      <c r="X28" s="259">
        <v>4</v>
      </c>
      <c r="Y28" s="259"/>
      <c r="Z28" s="261"/>
      <c r="AA28" s="261"/>
      <c r="AB28" s="284"/>
      <c r="AC28" s="284"/>
      <c r="AD28" s="284"/>
      <c r="AE28" s="259"/>
      <c r="AF28" s="259"/>
      <c r="AG28" s="273">
        <f t="shared" si="0"/>
        <v>4</v>
      </c>
      <c r="AH28" s="263">
        <v>4</v>
      </c>
      <c r="AI28" s="303">
        <v>22</v>
      </c>
    </row>
    <row r="29" spans="1:35" x14ac:dyDescent="0.25">
      <c r="A29" s="260" t="s">
        <v>232</v>
      </c>
      <c r="B29" s="259">
        <v>2006</v>
      </c>
      <c r="C29" s="260" t="s">
        <v>149</v>
      </c>
      <c r="D29" s="261"/>
      <c r="E29" s="261"/>
      <c r="F29" s="261"/>
      <c r="G29" s="261"/>
      <c r="H29" s="261"/>
      <c r="I29" s="261"/>
      <c r="J29" s="261">
        <f t="shared" si="1"/>
        <v>0</v>
      </c>
      <c r="K29" s="259"/>
      <c r="L29" s="259"/>
      <c r="M29" s="259"/>
      <c r="N29" s="259"/>
      <c r="O29" s="259"/>
      <c r="P29" s="259">
        <v>3</v>
      </c>
      <c r="Q29" s="262"/>
      <c r="R29" s="262"/>
      <c r="S29" s="262"/>
      <c r="T29" s="261"/>
      <c r="U29" s="261"/>
      <c r="V29" s="259"/>
      <c r="W29" s="262"/>
      <c r="X29" s="259"/>
      <c r="Y29" s="259"/>
      <c r="Z29" s="261"/>
      <c r="AA29" s="261"/>
      <c r="AB29" s="284"/>
      <c r="AC29" s="284"/>
      <c r="AD29" s="284"/>
      <c r="AE29" s="259"/>
      <c r="AF29" s="259"/>
      <c r="AG29" s="273">
        <f t="shared" si="0"/>
        <v>3</v>
      </c>
      <c r="AH29" s="263">
        <v>3</v>
      </c>
      <c r="AI29" s="303">
        <v>23</v>
      </c>
    </row>
    <row r="30" spans="1:35" x14ac:dyDescent="0.25">
      <c r="A30" s="260" t="s">
        <v>241</v>
      </c>
      <c r="B30" s="259">
        <v>2006</v>
      </c>
      <c r="C30" s="260" t="s">
        <v>21</v>
      </c>
      <c r="D30" s="261"/>
      <c r="E30" s="261"/>
      <c r="F30" s="261"/>
      <c r="G30" s="261"/>
      <c r="H30" s="261"/>
      <c r="I30" s="261"/>
      <c r="J30" s="261">
        <f t="shared" si="1"/>
        <v>0</v>
      </c>
      <c r="K30" s="259"/>
      <c r="L30" s="259"/>
      <c r="M30" s="259"/>
      <c r="N30" s="259"/>
      <c r="O30" s="259"/>
      <c r="P30" s="259"/>
      <c r="Q30" s="262"/>
      <c r="R30" s="262"/>
      <c r="S30" s="262"/>
      <c r="T30" s="261"/>
      <c r="U30" s="261"/>
      <c r="V30" s="259"/>
      <c r="W30" s="262"/>
      <c r="X30" s="259">
        <v>3</v>
      </c>
      <c r="Y30" s="259"/>
      <c r="Z30" s="261"/>
      <c r="AA30" s="261"/>
      <c r="AB30" s="284"/>
      <c r="AC30" s="284"/>
      <c r="AD30" s="284"/>
      <c r="AE30" s="259"/>
      <c r="AF30" s="259"/>
      <c r="AG30" s="273">
        <f t="shared" si="0"/>
        <v>3</v>
      </c>
      <c r="AH30" s="263">
        <v>3</v>
      </c>
      <c r="AI30" s="303">
        <v>23</v>
      </c>
    </row>
    <row r="31" spans="1:35" x14ac:dyDescent="0.25">
      <c r="A31" s="265" t="s">
        <v>189</v>
      </c>
      <c r="B31" s="276">
        <v>2006</v>
      </c>
      <c r="C31" s="265" t="s">
        <v>190</v>
      </c>
      <c r="D31" s="261"/>
      <c r="E31" s="261"/>
      <c r="F31" s="261"/>
      <c r="G31" s="261"/>
      <c r="H31" s="261"/>
      <c r="I31" s="261"/>
      <c r="J31" s="261">
        <f t="shared" si="1"/>
        <v>0</v>
      </c>
      <c r="K31" s="259">
        <v>1</v>
      </c>
      <c r="L31" s="259"/>
      <c r="M31" s="259"/>
      <c r="N31" s="259"/>
      <c r="O31" s="259">
        <v>1</v>
      </c>
      <c r="P31" s="259"/>
      <c r="Q31" s="262"/>
      <c r="R31" s="262"/>
      <c r="S31" s="262"/>
      <c r="T31" s="261"/>
      <c r="U31" s="261"/>
      <c r="V31" s="259"/>
      <c r="W31" s="262"/>
      <c r="X31" s="259"/>
      <c r="Y31" s="259"/>
      <c r="Z31" s="261"/>
      <c r="AA31" s="261"/>
      <c r="AB31" s="284"/>
      <c r="AC31" s="284"/>
      <c r="AD31" s="284"/>
      <c r="AE31" s="259"/>
      <c r="AF31" s="259"/>
      <c r="AG31" s="273">
        <f t="shared" si="0"/>
        <v>2</v>
      </c>
      <c r="AH31" s="263">
        <v>2</v>
      </c>
      <c r="AI31" s="303">
        <v>25</v>
      </c>
    </row>
    <row r="32" spans="1:35" x14ac:dyDescent="0.25">
      <c r="A32" s="260" t="s">
        <v>225</v>
      </c>
      <c r="B32" s="259">
        <v>2007</v>
      </c>
      <c r="C32" s="260" t="s">
        <v>226</v>
      </c>
      <c r="D32" s="261"/>
      <c r="E32" s="261"/>
      <c r="F32" s="261"/>
      <c r="G32" s="261"/>
      <c r="H32" s="261"/>
      <c r="I32" s="261"/>
      <c r="J32" s="261">
        <f t="shared" si="1"/>
        <v>0</v>
      </c>
      <c r="K32" s="259"/>
      <c r="L32" s="259"/>
      <c r="M32" s="259"/>
      <c r="N32" s="259"/>
      <c r="O32" s="259"/>
      <c r="P32" s="259"/>
      <c r="Q32" s="262"/>
      <c r="R32" s="262"/>
      <c r="S32" s="262"/>
      <c r="T32" s="261"/>
      <c r="U32" s="261"/>
      <c r="V32" s="259">
        <v>2</v>
      </c>
      <c r="W32" s="262"/>
      <c r="X32" s="259"/>
      <c r="Y32" s="259"/>
      <c r="Z32" s="261"/>
      <c r="AA32" s="261"/>
      <c r="AB32" s="284"/>
      <c r="AC32" s="284"/>
      <c r="AD32" s="284"/>
      <c r="AE32" s="259"/>
      <c r="AF32" s="259"/>
      <c r="AG32" s="273">
        <f t="shared" si="0"/>
        <v>2</v>
      </c>
      <c r="AH32" s="263">
        <v>2</v>
      </c>
      <c r="AI32" s="303">
        <v>25</v>
      </c>
    </row>
    <row r="33" spans="1:35" x14ac:dyDescent="0.25">
      <c r="A33" s="260" t="s">
        <v>235</v>
      </c>
      <c r="B33" s="259">
        <v>2006</v>
      </c>
      <c r="C33" s="260" t="s">
        <v>58</v>
      </c>
      <c r="D33" s="261"/>
      <c r="E33" s="261"/>
      <c r="F33" s="261"/>
      <c r="G33" s="261"/>
      <c r="H33" s="261"/>
      <c r="I33" s="261"/>
      <c r="J33" s="261">
        <f t="shared" si="1"/>
        <v>0</v>
      </c>
      <c r="K33" s="259"/>
      <c r="L33" s="259"/>
      <c r="M33" s="259"/>
      <c r="N33" s="259"/>
      <c r="O33" s="259"/>
      <c r="P33" s="259"/>
      <c r="Q33" s="262"/>
      <c r="R33" s="262"/>
      <c r="S33" s="262"/>
      <c r="T33" s="261"/>
      <c r="U33" s="261"/>
      <c r="V33" s="259"/>
      <c r="W33" s="262"/>
      <c r="X33" s="259"/>
      <c r="Y33" s="259"/>
      <c r="Z33" s="261"/>
      <c r="AA33" s="261">
        <v>2</v>
      </c>
      <c r="AB33" s="284"/>
      <c r="AC33" s="284"/>
      <c r="AD33" s="284"/>
      <c r="AE33" s="259"/>
      <c r="AF33" s="259"/>
      <c r="AG33" s="273">
        <f t="shared" si="0"/>
        <v>2</v>
      </c>
      <c r="AH33" s="263">
        <v>2</v>
      </c>
      <c r="AI33" s="303">
        <v>25</v>
      </c>
    </row>
    <row r="34" spans="1:35" x14ac:dyDescent="0.25">
      <c r="A34" s="260" t="s">
        <v>242</v>
      </c>
      <c r="B34" s="259">
        <v>2006</v>
      </c>
      <c r="C34" s="260" t="s">
        <v>21</v>
      </c>
      <c r="D34" s="261"/>
      <c r="E34" s="261"/>
      <c r="F34" s="261"/>
      <c r="G34" s="261"/>
      <c r="H34" s="261"/>
      <c r="I34" s="261"/>
      <c r="J34" s="261">
        <f t="shared" si="1"/>
        <v>0</v>
      </c>
      <c r="K34" s="259"/>
      <c r="L34" s="259"/>
      <c r="M34" s="259"/>
      <c r="N34" s="259"/>
      <c r="O34" s="259"/>
      <c r="P34" s="259"/>
      <c r="Q34" s="262"/>
      <c r="R34" s="262"/>
      <c r="S34" s="262"/>
      <c r="T34" s="261"/>
      <c r="U34" s="261"/>
      <c r="V34" s="259"/>
      <c r="W34" s="262"/>
      <c r="X34" s="259">
        <v>2</v>
      </c>
      <c r="Y34" s="259"/>
      <c r="Z34" s="261"/>
      <c r="AA34" s="261"/>
      <c r="AB34" s="284"/>
      <c r="AC34" s="284"/>
      <c r="AD34" s="284"/>
      <c r="AE34" s="259"/>
      <c r="AF34" s="259"/>
      <c r="AG34" s="273">
        <f t="shared" si="0"/>
        <v>2</v>
      </c>
      <c r="AH34" s="263">
        <v>2</v>
      </c>
      <c r="AI34" s="303">
        <v>25</v>
      </c>
    </row>
    <row r="35" spans="1:35" x14ac:dyDescent="0.25">
      <c r="A35" s="265" t="s">
        <v>219</v>
      </c>
      <c r="B35" s="276">
        <v>2007</v>
      </c>
      <c r="C35" s="265" t="s">
        <v>76</v>
      </c>
      <c r="D35" s="261"/>
      <c r="E35" s="261"/>
      <c r="F35" s="261"/>
      <c r="G35" s="261"/>
      <c r="H35" s="261">
        <v>6</v>
      </c>
      <c r="I35" s="261"/>
      <c r="J35" s="261">
        <v>0</v>
      </c>
      <c r="K35" s="259"/>
      <c r="L35" s="259">
        <v>1</v>
      </c>
      <c r="M35" s="259"/>
      <c r="N35" s="259"/>
      <c r="O35" s="259"/>
      <c r="P35" s="259"/>
      <c r="Q35" s="262"/>
      <c r="R35" s="262"/>
      <c r="S35" s="262"/>
      <c r="T35" s="261"/>
      <c r="U35" s="261"/>
      <c r="V35" s="259"/>
      <c r="W35" s="262"/>
      <c r="X35" s="259"/>
      <c r="Y35" s="259"/>
      <c r="Z35" s="261"/>
      <c r="AA35" s="261"/>
      <c r="AB35" s="284"/>
      <c r="AC35" s="284"/>
      <c r="AD35" s="284"/>
      <c r="AE35" s="259"/>
      <c r="AF35" s="259"/>
      <c r="AG35" s="273">
        <f t="shared" si="0"/>
        <v>1</v>
      </c>
      <c r="AH35" s="263">
        <v>1</v>
      </c>
      <c r="AI35" s="303">
        <v>29</v>
      </c>
    </row>
    <row r="36" spans="1:35" x14ac:dyDescent="0.25">
      <c r="A36" s="260" t="s">
        <v>234</v>
      </c>
      <c r="B36" s="259">
        <v>2007</v>
      </c>
      <c r="C36" s="260" t="s">
        <v>226</v>
      </c>
      <c r="D36" s="261"/>
      <c r="E36" s="261"/>
      <c r="F36" s="261"/>
      <c r="G36" s="261"/>
      <c r="H36" s="261"/>
      <c r="I36" s="261"/>
      <c r="J36" s="261">
        <f>SUM(H36:I36)</f>
        <v>0</v>
      </c>
      <c r="K36" s="259"/>
      <c r="L36" s="259"/>
      <c r="M36" s="259"/>
      <c r="N36" s="259"/>
      <c r="O36" s="259"/>
      <c r="P36" s="259"/>
      <c r="Q36" s="262"/>
      <c r="R36" s="262"/>
      <c r="S36" s="262"/>
      <c r="T36" s="261"/>
      <c r="U36" s="261"/>
      <c r="V36" s="259">
        <v>1</v>
      </c>
      <c r="W36" s="262"/>
      <c r="X36" s="259"/>
      <c r="Y36" s="259"/>
      <c r="Z36" s="261"/>
      <c r="AA36" s="261"/>
      <c r="AB36" s="284"/>
      <c r="AC36" s="284"/>
      <c r="AD36" s="284"/>
      <c r="AE36" s="259"/>
      <c r="AF36" s="259"/>
      <c r="AG36" s="273">
        <f t="shared" si="0"/>
        <v>1</v>
      </c>
      <c r="AH36" s="263">
        <v>1</v>
      </c>
      <c r="AI36" s="303">
        <v>29</v>
      </c>
    </row>
    <row r="37" spans="1:35" x14ac:dyDescent="0.25">
      <c r="A37" s="260" t="s">
        <v>243</v>
      </c>
      <c r="B37" s="259">
        <v>2007</v>
      </c>
      <c r="C37" s="260" t="s">
        <v>21</v>
      </c>
      <c r="D37" s="261"/>
      <c r="E37" s="261"/>
      <c r="F37" s="261"/>
      <c r="G37" s="261"/>
      <c r="H37" s="261"/>
      <c r="I37" s="261"/>
      <c r="J37" s="261">
        <f>SUM(H37:I37)</f>
        <v>0</v>
      </c>
      <c r="K37" s="259"/>
      <c r="L37" s="259"/>
      <c r="M37" s="259"/>
      <c r="N37" s="259"/>
      <c r="O37" s="259"/>
      <c r="P37" s="259"/>
      <c r="Q37" s="262"/>
      <c r="R37" s="262"/>
      <c r="S37" s="262"/>
      <c r="T37" s="261"/>
      <c r="U37" s="261"/>
      <c r="V37" s="259"/>
      <c r="W37" s="262"/>
      <c r="X37" s="259">
        <v>1</v>
      </c>
      <c r="Y37" s="259"/>
      <c r="Z37" s="261"/>
      <c r="AA37" s="261"/>
      <c r="AB37" s="284"/>
      <c r="AC37" s="284"/>
      <c r="AD37" s="284"/>
      <c r="AE37" s="259"/>
      <c r="AF37" s="259"/>
      <c r="AG37" s="273">
        <f t="shared" si="0"/>
        <v>1</v>
      </c>
      <c r="AH37" s="263">
        <v>1</v>
      </c>
      <c r="AI37" s="303">
        <v>29</v>
      </c>
    </row>
    <row r="38" spans="1:35" ht="2.25" customHeight="1" x14ac:dyDescent="0.25">
      <c r="A38" s="260" t="s">
        <v>215</v>
      </c>
      <c r="B38" s="259">
        <v>2007</v>
      </c>
      <c r="C38" s="260" t="s">
        <v>141</v>
      </c>
      <c r="D38" s="261"/>
      <c r="E38" s="261"/>
      <c r="F38" s="261"/>
      <c r="G38" s="261"/>
      <c r="H38" s="261">
        <v>4</v>
      </c>
      <c r="I38" s="261"/>
      <c r="J38" s="261">
        <v>0</v>
      </c>
      <c r="K38" s="259"/>
      <c r="L38" s="259"/>
      <c r="M38" s="259"/>
      <c r="N38" s="259"/>
      <c r="O38" s="259"/>
      <c r="P38" s="259"/>
      <c r="Q38" s="262"/>
      <c r="R38" s="262"/>
      <c r="S38" s="262"/>
      <c r="T38" s="261"/>
      <c r="U38" s="261"/>
      <c r="V38" s="259"/>
      <c r="W38" s="262"/>
      <c r="X38" s="259"/>
      <c r="Y38" s="259"/>
      <c r="Z38" s="261"/>
      <c r="AA38" s="261"/>
      <c r="AB38" s="284"/>
      <c r="AC38" s="284"/>
      <c r="AD38" s="284"/>
      <c r="AE38" s="259"/>
      <c r="AF38" s="259"/>
      <c r="AG38" s="273">
        <f t="shared" si="0"/>
        <v>0</v>
      </c>
      <c r="AH38" s="263">
        <v>0</v>
      </c>
      <c r="AI38" s="264">
        <v>28</v>
      </c>
    </row>
    <row r="39" spans="1:35" hidden="1" x14ac:dyDescent="0.25">
      <c r="A39" s="260" t="s">
        <v>230</v>
      </c>
      <c r="B39" s="259">
        <v>2007</v>
      </c>
      <c r="C39" s="260" t="s">
        <v>226</v>
      </c>
      <c r="D39" s="261"/>
      <c r="E39" s="261"/>
      <c r="F39" s="261"/>
      <c r="G39" s="261"/>
      <c r="H39" s="261">
        <v>2</v>
      </c>
      <c r="I39" s="261"/>
      <c r="J39" s="261">
        <v>0</v>
      </c>
      <c r="K39" s="259"/>
      <c r="L39" s="259"/>
      <c r="M39" s="259"/>
      <c r="N39" s="259"/>
      <c r="O39" s="259"/>
      <c r="P39" s="259"/>
      <c r="Q39" s="262"/>
      <c r="R39" s="262"/>
      <c r="S39" s="262"/>
      <c r="T39" s="261"/>
      <c r="U39" s="261"/>
      <c r="V39" s="259"/>
      <c r="W39" s="262"/>
      <c r="X39" s="259"/>
      <c r="Y39" s="259"/>
      <c r="Z39" s="261"/>
      <c r="AA39" s="261"/>
      <c r="AB39" s="284"/>
      <c r="AC39" s="284"/>
      <c r="AD39" s="284"/>
      <c r="AE39" s="259"/>
      <c r="AF39" s="259"/>
      <c r="AG39" s="273">
        <f t="shared" ref="AG39:AG46" si="2">SUM(J39:AF39)</f>
        <v>0</v>
      </c>
      <c r="AH39" s="263">
        <v>0</v>
      </c>
      <c r="AI39" s="264">
        <v>29</v>
      </c>
    </row>
    <row r="40" spans="1:35" hidden="1" x14ac:dyDescent="0.25">
      <c r="A40" s="260" t="s">
        <v>224</v>
      </c>
      <c r="B40" s="259">
        <v>2007</v>
      </c>
      <c r="C40" s="260" t="s">
        <v>21</v>
      </c>
      <c r="D40" s="261"/>
      <c r="E40" s="261"/>
      <c r="F40" s="261"/>
      <c r="G40" s="261"/>
      <c r="H40" s="261"/>
      <c r="I40" s="261"/>
      <c r="J40" s="261">
        <f t="shared" ref="J40:J46" si="3">SUM(H40:I40)</f>
        <v>0</v>
      </c>
      <c r="K40" s="259"/>
      <c r="L40" s="259"/>
      <c r="M40" s="259"/>
      <c r="N40" s="259"/>
      <c r="O40" s="259"/>
      <c r="P40" s="259"/>
      <c r="Q40" s="262"/>
      <c r="R40" s="262"/>
      <c r="S40" s="262"/>
      <c r="T40" s="261"/>
      <c r="U40" s="261"/>
      <c r="V40" s="259"/>
      <c r="W40" s="262"/>
      <c r="X40" s="259"/>
      <c r="Y40" s="259"/>
      <c r="Z40" s="261"/>
      <c r="AA40" s="261"/>
      <c r="AB40" s="284"/>
      <c r="AC40" s="284"/>
      <c r="AD40" s="284"/>
      <c r="AE40" s="259"/>
      <c r="AF40" s="259"/>
      <c r="AG40" s="273">
        <f t="shared" si="2"/>
        <v>0</v>
      </c>
      <c r="AH40" s="263">
        <v>0</v>
      </c>
      <c r="AI40" s="264">
        <v>30</v>
      </c>
    </row>
    <row r="41" spans="1:35" hidden="1" x14ac:dyDescent="0.25">
      <c r="A41" s="260" t="s">
        <v>228</v>
      </c>
      <c r="B41" s="259">
        <v>2007</v>
      </c>
      <c r="C41" s="260" t="s">
        <v>190</v>
      </c>
      <c r="D41" s="261"/>
      <c r="E41" s="261"/>
      <c r="F41" s="261"/>
      <c r="G41" s="261"/>
      <c r="H41" s="261"/>
      <c r="I41" s="261"/>
      <c r="J41" s="261">
        <f t="shared" si="3"/>
        <v>0</v>
      </c>
      <c r="K41" s="259"/>
      <c r="L41" s="259"/>
      <c r="M41" s="259"/>
      <c r="N41" s="259"/>
      <c r="O41" s="259"/>
      <c r="P41" s="259"/>
      <c r="Q41" s="262"/>
      <c r="R41" s="262"/>
      <c r="S41" s="262"/>
      <c r="T41" s="261"/>
      <c r="U41" s="261"/>
      <c r="V41" s="259"/>
      <c r="W41" s="262"/>
      <c r="X41" s="259"/>
      <c r="Y41" s="259"/>
      <c r="Z41" s="261"/>
      <c r="AA41" s="261"/>
      <c r="AB41" s="284"/>
      <c r="AC41" s="284"/>
      <c r="AD41" s="284"/>
      <c r="AE41" s="259"/>
      <c r="AF41" s="259"/>
      <c r="AG41" s="273">
        <f t="shared" si="2"/>
        <v>0</v>
      </c>
      <c r="AH41" s="263">
        <v>0</v>
      </c>
      <c r="AI41" s="264">
        <v>31</v>
      </c>
    </row>
    <row r="42" spans="1:35" hidden="1" x14ac:dyDescent="0.25">
      <c r="A42" s="260" t="s">
        <v>223</v>
      </c>
      <c r="B42" s="259">
        <v>2007</v>
      </c>
      <c r="C42" s="260" t="s">
        <v>197</v>
      </c>
      <c r="D42" s="261"/>
      <c r="E42" s="261"/>
      <c r="F42" s="261"/>
      <c r="G42" s="261"/>
      <c r="H42" s="261"/>
      <c r="I42" s="261"/>
      <c r="J42" s="261">
        <f t="shared" si="3"/>
        <v>0</v>
      </c>
      <c r="K42" s="259"/>
      <c r="L42" s="259"/>
      <c r="M42" s="259"/>
      <c r="N42" s="259"/>
      <c r="O42" s="259"/>
      <c r="P42" s="259"/>
      <c r="Q42" s="262"/>
      <c r="R42" s="262"/>
      <c r="S42" s="262"/>
      <c r="T42" s="261"/>
      <c r="U42" s="261"/>
      <c r="V42" s="259"/>
      <c r="W42" s="262"/>
      <c r="X42" s="259"/>
      <c r="Y42" s="259"/>
      <c r="Z42" s="261"/>
      <c r="AA42" s="261"/>
      <c r="AB42" s="284"/>
      <c r="AC42" s="284"/>
      <c r="AD42" s="284"/>
      <c r="AE42" s="259"/>
      <c r="AF42" s="259"/>
      <c r="AG42" s="273">
        <f t="shared" si="2"/>
        <v>0</v>
      </c>
      <c r="AH42" s="263">
        <v>0</v>
      </c>
      <c r="AI42" s="264">
        <v>32</v>
      </c>
    </row>
    <row r="43" spans="1:35" hidden="1" x14ac:dyDescent="0.25">
      <c r="A43" s="260" t="s">
        <v>222</v>
      </c>
      <c r="B43" s="259">
        <v>2007</v>
      </c>
      <c r="C43" s="260" t="s">
        <v>141</v>
      </c>
      <c r="D43" s="261"/>
      <c r="E43" s="261"/>
      <c r="F43" s="261"/>
      <c r="G43" s="261"/>
      <c r="H43" s="261"/>
      <c r="I43" s="261"/>
      <c r="J43" s="261">
        <f t="shared" si="3"/>
        <v>0</v>
      </c>
      <c r="K43" s="259"/>
      <c r="L43" s="259"/>
      <c r="M43" s="259"/>
      <c r="N43" s="259"/>
      <c r="O43" s="259"/>
      <c r="P43" s="259"/>
      <c r="Q43" s="262"/>
      <c r="R43" s="262"/>
      <c r="S43" s="262"/>
      <c r="T43" s="261"/>
      <c r="U43" s="261"/>
      <c r="V43" s="259"/>
      <c r="W43" s="262"/>
      <c r="X43" s="259"/>
      <c r="Y43" s="259"/>
      <c r="Z43" s="261"/>
      <c r="AA43" s="261"/>
      <c r="AB43" s="284"/>
      <c r="AC43" s="284"/>
      <c r="AD43" s="284"/>
      <c r="AE43" s="259"/>
      <c r="AF43" s="259"/>
      <c r="AG43" s="273">
        <f t="shared" si="2"/>
        <v>0</v>
      </c>
      <c r="AH43" s="263">
        <v>0</v>
      </c>
      <c r="AI43" s="264">
        <v>33</v>
      </c>
    </row>
    <row r="44" spans="1:35" hidden="1" x14ac:dyDescent="0.25">
      <c r="A44" s="260" t="s">
        <v>221</v>
      </c>
      <c r="B44" s="259">
        <v>2007</v>
      </c>
      <c r="C44" s="260" t="s">
        <v>21</v>
      </c>
      <c r="D44" s="261"/>
      <c r="E44" s="261"/>
      <c r="F44" s="261"/>
      <c r="G44" s="261"/>
      <c r="H44" s="261"/>
      <c r="I44" s="261"/>
      <c r="J44" s="261">
        <f t="shared" si="3"/>
        <v>0</v>
      </c>
      <c r="K44" s="259"/>
      <c r="L44" s="259"/>
      <c r="M44" s="259"/>
      <c r="N44" s="259"/>
      <c r="O44" s="259"/>
      <c r="P44" s="259"/>
      <c r="Q44" s="262"/>
      <c r="R44" s="262"/>
      <c r="S44" s="262"/>
      <c r="T44" s="261"/>
      <c r="U44" s="261"/>
      <c r="V44" s="259"/>
      <c r="W44" s="262"/>
      <c r="X44" s="259"/>
      <c r="Y44" s="259"/>
      <c r="Z44" s="261"/>
      <c r="AA44" s="261"/>
      <c r="AB44" s="284"/>
      <c r="AC44" s="284"/>
      <c r="AD44" s="284"/>
      <c r="AE44" s="259"/>
      <c r="AF44" s="259"/>
      <c r="AG44" s="273">
        <f t="shared" si="2"/>
        <v>0</v>
      </c>
      <c r="AH44" s="263">
        <v>0</v>
      </c>
      <c r="AI44" s="264">
        <v>34</v>
      </c>
    </row>
    <row r="45" spans="1:35" hidden="1" x14ac:dyDescent="0.25">
      <c r="A45" s="2" t="s">
        <v>186</v>
      </c>
      <c r="B45" s="3">
        <v>2006</v>
      </c>
      <c r="C45" s="2" t="s">
        <v>21</v>
      </c>
      <c r="D45" s="261"/>
      <c r="E45" s="261"/>
      <c r="F45" s="261"/>
      <c r="G45" s="261"/>
      <c r="H45" s="261"/>
      <c r="I45" s="261"/>
      <c r="J45" s="261">
        <f t="shared" si="3"/>
        <v>0</v>
      </c>
      <c r="K45" s="259"/>
      <c r="L45" s="259"/>
      <c r="M45" s="259"/>
      <c r="N45" s="259"/>
      <c r="O45" s="259"/>
      <c r="P45" s="259"/>
      <c r="Q45" s="262"/>
      <c r="R45" s="262"/>
      <c r="S45" s="262"/>
      <c r="T45" s="261"/>
      <c r="U45" s="261"/>
      <c r="V45" s="259"/>
      <c r="W45" s="262"/>
      <c r="X45" s="259"/>
      <c r="Y45" s="259"/>
      <c r="Z45" s="261"/>
      <c r="AA45" s="261"/>
      <c r="AB45" s="284"/>
      <c r="AC45" s="284"/>
      <c r="AD45" s="284"/>
      <c r="AE45" s="259"/>
      <c r="AF45" s="259"/>
      <c r="AG45" s="273">
        <f t="shared" si="2"/>
        <v>0</v>
      </c>
      <c r="AH45" s="263">
        <v>0</v>
      </c>
      <c r="AI45" s="264">
        <v>35</v>
      </c>
    </row>
    <row r="46" spans="1:35" hidden="1" x14ac:dyDescent="0.25">
      <c r="A46" s="260" t="s">
        <v>217</v>
      </c>
      <c r="B46" s="259">
        <v>2007</v>
      </c>
      <c r="C46" s="260" t="s">
        <v>21</v>
      </c>
      <c r="D46" s="261"/>
      <c r="E46" s="261"/>
      <c r="F46" s="261"/>
      <c r="G46" s="261"/>
      <c r="H46" s="261"/>
      <c r="I46" s="261"/>
      <c r="J46" s="261">
        <f t="shared" si="3"/>
        <v>0</v>
      </c>
      <c r="K46" s="259"/>
      <c r="L46" s="259"/>
      <c r="M46" s="259"/>
      <c r="N46" s="259"/>
      <c r="O46" s="259"/>
      <c r="P46" s="259"/>
      <c r="Q46" s="262"/>
      <c r="R46" s="262"/>
      <c r="S46" s="262"/>
      <c r="T46" s="261"/>
      <c r="U46" s="261"/>
      <c r="V46" s="259"/>
      <c r="W46" s="262"/>
      <c r="X46" s="259"/>
      <c r="Y46" s="259"/>
      <c r="Z46" s="261"/>
      <c r="AA46" s="261"/>
      <c r="AB46" s="284"/>
      <c r="AC46" s="284"/>
      <c r="AD46" s="284"/>
      <c r="AE46" s="259"/>
      <c r="AF46" s="259"/>
      <c r="AG46" s="273">
        <f t="shared" si="2"/>
        <v>0</v>
      </c>
      <c r="AH46" s="263">
        <v>0</v>
      </c>
      <c r="AI46" s="264">
        <v>36</v>
      </c>
    </row>
    <row r="47" spans="1:35" x14ac:dyDescent="0.25">
      <c r="A47" s="267"/>
      <c r="B47" s="268"/>
      <c r="C47" s="267"/>
      <c r="D47" s="277"/>
      <c r="E47" s="277"/>
      <c r="F47" s="277"/>
      <c r="G47" s="277"/>
      <c r="H47" s="277"/>
      <c r="I47" s="277"/>
      <c r="J47" s="277"/>
      <c r="K47" s="268"/>
      <c r="L47" s="268"/>
      <c r="M47" s="268"/>
      <c r="N47" s="268"/>
      <c r="O47" s="268"/>
      <c r="P47" s="268"/>
      <c r="Q47" s="278"/>
      <c r="R47" s="278"/>
      <c r="S47" s="278"/>
      <c r="T47" s="277"/>
      <c r="U47" s="277"/>
      <c r="V47" s="268"/>
      <c r="W47" s="278"/>
      <c r="X47" s="268"/>
      <c r="Y47" s="268"/>
      <c r="Z47" s="277"/>
      <c r="AA47" s="277"/>
      <c r="AB47" s="268"/>
      <c r="AC47" s="268"/>
      <c r="AD47" s="268"/>
      <c r="AE47" s="268"/>
      <c r="AF47" s="268"/>
      <c r="AG47" s="279"/>
      <c r="AH47" s="280"/>
      <c r="AI47" s="281"/>
    </row>
    <row r="49" spans="1:3" ht="18.75" x14ac:dyDescent="0.3">
      <c r="A49" s="269" t="s">
        <v>121</v>
      </c>
      <c r="B49" s="270"/>
      <c r="C49" s="270"/>
    </row>
    <row r="50" spans="1:3" x14ac:dyDescent="0.25">
      <c r="A50" s="271" t="s">
        <v>122</v>
      </c>
      <c r="B50" s="271"/>
      <c r="C50" s="271"/>
    </row>
  </sheetData>
  <autoFilter ref="A6:AI19">
    <sortState ref="A7:AI38">
      <sortCondition descending="1" ref="AH6:AH19"/>
    </sortState>
  </autoFilter>
  <mergeCells count="26">
    <mergeCell ref="AI4:AI5"/>
    <mergeCell ref="AB4:AC4"/>
    <mergeCell ref="AE4:AE5"/>
    <mergeCell ref="AG4:AG5"/>
    <mergeCell ref="AH4:AH5"/>
    <mergeCell ref="V4:V5"/>
    <mergeCell ref="W4:W5"/>
    <mergeCell ref="X4:X5"/>
    <mergeCell ref="Y4:Y5"/>
    <mergeCell ref="Z4:AA4"/>
    <mergeCell ref="A1:AI1"/>
    <mergeCell ref="A2:AI2"/>
    <mergeCell ref="A3:AI3"/>
    <mergeCell ref="A4:A5"/>
    <mergeCell ref="B4:B5"/>
    <mergeCell ref="C4:C5"/>
    <mergeCell ref="D4:E4"/>
    <mergeCell ref="F4:G4"/>
    <mergeCell ref="H4:I4"/>
    <mergeCell ref="J4:J5"/>
    <mergeCell ref="AD4:AD5"/>
    <mergeCell ref="K4:L4"/>
    <mergeCell ref="M4:N4"/>
    <mergeCell ref="O4:P4"/>
    <mergeCell ref="Q4:S4"/>
    <mergeCell ref="T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zoomScale="80" zoomScaleNormal="80" workbookViewId="0">
      <selection sqref="A1:AI66"/>
    </sheetView>
  </sheetViews>
  <sheetFormatPr defaultRowHeight="15" x14ac:dyDescent="0.25"/>
  <cols>
    <col min="1" max="1" width="21.28515625" customWidth="1"/>
    <col min="2" max="2" width="6" customWidth="1"/>
    <col min="3" max="3" width="16.5703125" customWidth="1"/>
    <col min="4" max="4" width="5.85546875" hidden="1" customWidth="1"/>
    <col min="5" max="5" width="5.7109375" hidden="1" customWidth="1"/>
    <col min="6" max="6" width="5.5703125" hidden="1" customWidth="1"/>
    <col min="7" max="7" width="6.42578125" hidden="1" customWidth="1"/>
    <col min="8" max="8" width="5.85546875" hidden="1" customWidth="1"/>
    <col min="9" max="9" width="5.42578125" hidden="1" customWidth="1"/>
    <col min="10" max="10" width="5.42578125" customWidth="1"/>
    <col min="11" max="11" width="5.7109375" customWidth="1"/>
    <col min="12" max="12" width="5.42578125" customWidth="1"/>
    <col min="13" max="13" width="0" hidden="1" customWidth="1"/>
    <col min="14" max="35" width="5.7109375" customWidth="1"/>
  </cols>
  <sheetData>
    <row r="1" spans="1:35" ht="18.75" x14ac:dyDescent="0.3">
      <c r="A1" s="471" t="s">
        <v>12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F1" s="471"/>
      <c r="AG1" s="471"/>
      <c r="AH1" s="471"/>
      <c r="AI1" s="471"/>
    </row>
    <row r="2" spans="1:35" ht="18.75" x14ac:dyDescent="0.3">
      <c r="A2" s="471" t="s">
        <v>244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  <c r="AI2" s="471"/>
    </row>
    <row r="3" spans="1:35" ht="18.75" x14ac:dyDescent="0.3">
      <c r="A3" s="472" t="s">
        <v>245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2"/>
      <c r="AE3" s="472"/>
      <c r="AF3" s="472"/>
      <c r="AG3" s="472"/>
      <c r="AH3" s="472"/>
      <c r="AI3" s="472"/>
    </row>
    <row r="4" spans="1:35" ht="25.5" x14ac:dyDescent="0.25">
      <c r="A4" s="473" t="s">
        <v>1</v>
      </c>
      <c r="B4" s="473" t="s">
        <v>2</v>
      </c>
      <c r="C4" s="473" t="s">
        <v>4</v>
      </c>
      <c r="D4" s="470" t="s">
        <v>181</v>
      </c>
      <c r="E4" s="470"/>
      <c r="F4" s="470" t="s">
        <v>182</v>
      </c>
      <c r="G4" s="470"/>
      <c r="H4" s="470" t="s">
        <v>183</v>
      </c>
      <c r="I4" s="470"/>
      <c r="J4" s="468" t="s">
        <v>272</v>
      </c>
      <c r="K4" s="474" t="s">
        <v>114</v>
      </c>
      <c r="L4" s="474"/>
      <c r="M4" s="474" t="s">
        <v>13</v>
      </c>
      <c r="N4" s="474"/>
      <c r="O4" s="474" t="s">
        <v>54</v>
      </c>
      <c r="P4" s="474"/>
      <c r="Q4" s="475" t="s">
        <v>130</v>
      </c>
      <c r="R4" s="475"/>
      <c r="S4" s="475"/>
      <c r="T4" s="470" t="s">
        <v>236</v>
      </c>
      <c r="U4" s="470"/>
      <c r="V4" s="477" t="s">
        <v>14</v>
      </c>
      <c r="W4" s="478" t="s">
        <v>97</v>
      </c>
      <c r="X4" s="477" t="s">
        <v>48</v>
      </c>
      <c r="Y4" s="477" t="s">
        <v>49</v>
      </c>
      <c r="Z4" s="470" t="s">
        <v>237</v>
      </c>
      <c r="AA4" s="470"/>
      <c r="AB4" s="485" t="s">
        <v>50</v>
      </c>
      <c r="AC4" s="485"/>
      <c r="AD4" s="486" t="s">
        <v>116</v>
      </c>
      <c r="AE4" s="477" t="s">
        <v>15</v>
      </c>
      <c r="AF4" s="326" t="s">
        <v>93</v>
      </c>
      <c r="AG4" s="482" t="s">
        <v>16</v>
      </c>
      <c r="AH4" s="479" t="s">
        <v>118</v>
      </c>
      <c r="AI4" s="476" t="s">
        <v>5</v>
      </c>
    </row>
    <row r="5" spans="1:35" ht="89.25" x14ac:dyDescent="0.25">
      <c r="A5" s="473"/>
      <c r="B5" s="473"/>
      <c r="C5" s="473"/>
      <c r="D5" s="244" t="s">
        <v>119</v>
      </c>
      <c r="E5" s="245" t="s">
        <v>184</v>
      </c>
      <c r="F5" s="245" t="s">
        <v>119</v>
      </c>
      <c r="G5" s="245" t="s">
        <v>184</v>
      </c>
      <c r="H5" s="245" t="s">
        <v>119</v>
      </c>
      <c r="I5" s="245" t="s">
        <v>184</v>
      </c>
      <c r="J5" s="469"/>
      <c r="K5" s="325" t="s">
        <v>18</v>
      </c>
      <c r="L5" s="325" t="s">
        <v>17</v>
      </c>
      <c r="M5" s="325" t="s">
        <v>17</v>
      </c>
      <c r="N5" s="325" t="s">
        <v>18</v>
      </c>
      <c r="O5" s="325" t="s">
        <v>18</v>
      </c>
      <c r="P5" s="325" t="s">
        <v>17</v>
      </c>
      <c r="Q5" s="247" t="s">
        <v>125</v>
      </c>
      <c r="R5" s="247" t="s">
        <v>131</v>
      </c>
      <c r="S5" s="247" t="s">
        <v>132</v>
      </c>
      <c r="T5" s="248" t="s">
        <v>17</v>
      </c>
      <c r="U5" s="249" t="s">
        <v>18</v>
      </c>
      <c r="V5" s="477"/>
      <c r="W5" s="478"/>
      <c r="X5" s="477"/>
      <c r="Y5" s="477"/>
      <c r="Z5" s="248" t="s">
        <v>17</v>
      </c>
      <c r="AA5" s="249" t="s">
        <v>18</v>
      </c>
      <c r="AB5" s="328" t="s">
        <v>18</v>
      </c>
      <c r="AC5" s="328" t="s">
        <v>17</v>
      </c>
      <c r="AD5" s="486"/>
      <c r="AE5" s="477"/>
      <c r="AF5" s="325" t="s">
        <v>17</v>
      </c>
      <c r="AG5" s="482"/>
      <c r="AH5" s="479"/>
      <c r="AI5" s="476"/>
    </row>
    <row r="6" spans="1:35" ht="15.75" thickBot="1" x14ac:dyDescent="0.3">
      <c r="A6" s="286"/>
      <c r="B6" s="286"/>
      <c r="C6" s="286"/>
      <c r="D6" s="327"/>
      <c r="E6" s="327"/>
      <c r="F6" s="327"/>
      <c r="G6" s="327"/>
      <c r="H6" s="327"/>
      <c r="I6" s="327"/>
      <c r="J6" s="327"/>
      <c r="K6" s="287"/>
      <c r="L6" s="287"/>
      <c r="M6" s="287"/>
      <c r="N6" s="288"/>
      <c r="O6" s="288"/>
      <c r="P6" s="288"/>
      <c r="Q6" s="289"/>
      <c r="R6" s="289"/>
      <c r="S6" s="289"/>
      <c r="T6" s="290"/>
      <c r="U6" s="290"/>
      <c r="V6" s="288"/>
      <c r="W6" s="291"/>
      <c r="X6" s="288"/>
      <c r="Y6" s="288"/>
      <c r="Z6" s="290"/>
      <c r="AA6" s="290"/>
      <c r="AB6" s="329"/>
      <c r="AC6" s="329"/>
      <c r="AD6" s="329"/>
      <c r="AE6" s="287"/>
      <c r="AF6" s="293"/>
      <c r="AG6" s="294"/>
      <c r="AH6" s="295"/>
      <c r="AI6" s="327"/>
    </row>
    <row r="7" spans="1:35" x14ac:dyDescent="0.25">
      <c r="A7" s="304" t="s">
        <v>250</v>
      </c>
      <c r="B7" s="305">
        <v>2008</v>
      </c>
      <c r="C7" s="306" t="s">
        <v>21</v>
      </c>
      <c r="D7" s="307">
        <v>13</v>
      </c>
      <c r="E7" s="307"/>
      <c r="F7" s="307"/>
      <c r="G7" s="307"/>
      <c r="H7" s="307">
        <v>5</v>
      </c>
      <c r="I7" s="307">
        <v>20</v>
      </c>
      <c r="J7" s="307">
        <v>32</v>
      </c>
      <c r="K7" s="305">
        <v>16</v>
      </c>
      <c r="L7" s="305">
        <v>20</v>
      </c>
      <c r="M7" s="305"/>
      <c r="N7" s="305"/>
      <c r="O7" s="305">
        <v>20</v>
      </c>
      <c r="P7" s="305">
        <v>16</v>
      </c>
      <c r="Q7" s="308">
        <v>21</v>
      </c>
      <c r="R7" s="308"/>
      <c r="S7" s="308"/>
      <c r="T7" s="307">
        <v>32</v>
      </c>
      <c r="U7" s="307">
        <v>26</v>
      </c>
      <c r="V7" s="305">
        <v>20</v>
      </c>
      <c r="W7" s="308"/>
      <c r="X7" s="305">
        <v>16</v>
      </c>
      <c r="Y7" s="305">
        <v>16</v>
      </c>
      <c r="Z7" s="307">
        <v>40</v>
      </c>
      <c r="AA7" s="307">
        <v>40</v>
      </c>
      <c r="AB7" s="332"/>
      <c r="AC7" s="332"/>
      <c r="AD7" s="332"/>
      <c r="AE7" s="305">
        <v>16</v>
      </c>
      <c r="AF7" s="305"/>
      <c r="AG7" s="310">
        <f t="shared" ref="AG7:AG38" si="0">SUM(J7:AF7)</f>
        <v>331</v>
      </c>
      <c r="AH7" s="311">
        <f>AE7+AA7+Z7+U7+T7+J7+O7+V7+L7+Y7</f>
        <v>262</v>
      </c>
      <c r="AI7" s="312">
        <v>1</v>
      </c>
    </row>
    <row r="8" spans="1:35" x14ac:dyDescent="0.25">
      <c r="A8" s="333" t="s">
        <v>213</v>
      </c>
      <c r="B8" s="259">
        <v>2007</v>
      </c>
      <c r="C8" s="260" t="s">
        <v>58</v>
      </c>
      <c r="D8" s="261">
        <v>20</v>
      </c>
      <c r="E8" s="261"/>
      <c r="F8" s="261">
        <v>20</v>
      </c>
      <c r="G8" s="261">
        <v>20</v>
      </c>
      <c r="H8" s="261">
        <v>20</v>
      </c>
      <c r="I8" s="261">
        <v>10</v>
      </c>
      <c r="J8" s="261">
        <v>40</v>
      </c>
      <c r="K8" s="259"/>
      <c r="L8" s="259"/>
      <c r="M8" s="259"/>
      <c r="N8" s="259"/>
      <c r="O8" s="259">
        <v>13</v>
      </c>
      <c r="P8" s="259">
        <v>10</v>
      </c>
      <c r="Q8" s="262"/>
      <c r="R8" s="262"/>
      <c r="S8" s="262"/>
      <c r="T8" s="261">
        <v>40</v>
      </c>
      <c r="U8" s="261">
        <v>40</v>
      </c>
      <c r="V8" s="259">
        <v>7</v>
      </c>
      <c r="W8" s="262"/>
      <c r="X8" s="259"/>
      <c r="Y8" s="259">
        <v>20</v>
      </c>
      <c r="Z8" s="261"/>
      <c r="AA8" s="261"/>
      <c r="AB8" s="330"/>
      <c r="AC8" s="330"/>
      <c r="AD8" s="330"/>
      <c r="AE8" s="259">
        <v>20</v>
      </c>
      <c r="AF8" s="259">
        <v>10</v>
      </c>
      <c r="AG8" s="273">
        <f t="shared" si="0"/>
        <v>200</v>
      </c>
      <c r="AH8" s="263">
        <f>AF8+AE8+Y8+U8+T8+J8+O8+P8+V8</f>
        <v>200</v>
      </c>
      <c r="AI8" s="314">
        <v>2</v>
      </c>
    </row>
    <row r="9" spans="1:35" ht="15.75" thickBot="1" x14ac:dyDescent="0.3">
      <c r="A9" s="315" t="s">
        <v>212</v>
      </c>
      <c r="B9" s="316">
        <v>2007</v>
      </c>
      <c r="C9" s="317" t="s">
        <v>21</v>
      </c>
      <c r="D9" s="318"/>
      <c r="E9" s="318"/>
      <c r="F9" s="318"/>
      <c r="G9" s="318"/>
      <c r="H9" s="318"/>
      <c r="I9" s="318"/>
      <c r="J9" s="318">
        <f>SUM(D9:I9)</f>
        <v>0</v>
      </c>
      <c r="K9" s="316">
        <v>20</v>
      </c>
      <c r="L9" s="316">
        <v>16</v>
      </c>
      <c r="M9" s="316"/>
      <c r="N9" s="316"/>
      <c r="O9" s="316">
        <v>16</v>
      </c>
      <c r="P9" s="316">
        <v>13</v>
      </c>
      <c r="Q9" s="319"/>
      <c r="R9" s="319"/>
      <c r="S9" s="319"/>
      <c r="T9" s="318"/>
      <c r="U9" s="318">
        <v>32</v>
      </c>
      <c r="V9" s="316">
        <v>16</v>
      </c>
      <c r="W9" s="319"/>
      <c r="X9" s="316">
        <v>20</v>
      </c>
      <c r="Y9" s="316"/>
      <c r="Z9" s="318"/>
      <c r="AA9" s="318"/>
      <c r="AB9" s="334">
        <v>13</v>
      </c>
      <c r="AC9" s="334">
        <v>20</v>
      </c>
      <c r="AD9" s="334"/>
      <c r="AE9" s="316">
        <v>13</v>
      </c>
      <c r="AF9" s="316">
        <v>13</v>
      </c>
      <c r="AG9" s="321">
        <f t="shared" si="0"/>
        <v>192</v>
      </c>
      <c r="AH9" s="322">
        <f>AF9+AE9+X9+V9+U9+P9+O9+L9+K9+AC9</f>
        <v>179</v>
      </c>
      <c r="AI9" s="323">
        <v>3</v>
      </c>
    </row>
    <row r="10" spans="1:35" x14ac:dyDescent="0.25">
      <c r="A10" s="296" t="s">
        <v>253</v>
      </c>
      <c r="B10" s="236">
        <v>2008</v>
      </c>
      <c r="C10" s="296" t="s">
        <v>21</v>
      </c>
      <c r="D10" s="297"/>
      <c r="E10" s="297"/>
      <c r="F10" s="297"/>
      <c r="G10" s="297"/>
      <c r="H10" s="297">
        <v>1</v>
      </c>
      <c r="I10" s="297"/>
      <c r="J10" s="297">
        <v>0</v>
      </c>
      <c r="K10" s="298">
        <v>7</v>
      </c>
      <c r="L10" s="298">
        <v>1</v>
      </c>
      <c r="M10" s="298"/>
      <c r="N10" s="298"/>
      <c r="O10" s="298">
        <v>7</v>
      </c>
      <c r="P10" s="298">
        <v>7</v>
      </c>
      <c r="Q10" s="299"/>
      <c r="R10" s="299"/>
      <c r="S10" s="299"/>
      <c r="T10" s="297">
        <v>20</v>
      </c>
      <c r="U10" s="297">
        <v>20</v>
      </c>
      <c r="V10" s="298">
        <v>13</v>
      </c>
      <c r="W10" s="299"/>
      <c r="X10" s="298">
        <v>4</v>
      </c>
      <c r="Y10" s="298">
        <v>13</v>
      </c>
      <c r="Z10" s="297">
        <v>32</v>
      </c>
      <c r="AA10" s="297">
        <v>32</v>
      </c>
      <c r="AB10" s="331"/>
      <c r="AC10" s="331"/>
      <c r="AD10" s="331"/>
      <c r="AE10" s="298"/>
      <c r="AF10" s="298"/>
      <c r="AG10" s="301">
        <f t="shared" si="0"/>
        <v>156</v>
      </c>
      <c r="AH10" s="302">
        <v>155</v>
      </c>
      <c r="AI10" s="303">
        <v>4</v>
      </c>
    </row>
    <row r="11" spans="1:35" x14ac:dyDescent="0.25">
      <c r="A11" s="63" t="s">
        <v>218</v>
      </c>
      <c r="B11" s="62">
        <v>2007</v>
      </c>
      <c r="C11" s="63" t="s">
        <v>197</v>
      </c>
      <c r="D11" s="261">
        <v>16</v>
      </c>
      <c r="E11" s="261"/>
      <c r="F11" s="261">
        <v>13</v>
      </c>
      <c r="G11" s="261"/>
      <c r="H11" s="261">
        <v>7</v>
      </c>
      <c r="I11" s="261"/>
      <c r="J11" s="261">
        <v>26</v>
      </c>
      <c r="K11" s="259">
        <v>10</v>
      </c>
      <c r="L11" s="259">
        <v>4</v>
      </c>
      <c r="M11" s="259"/>
      <c r="N11" s="259"/>
      <c r="O11" s="259"/>
      <c r="P11" s="259"/>
      <c r="Q11" s="262"/>
      <c r="R11" s="262"/>
      <c r="S11" s="262"/>
      <c r="T11" s="261"/>
      <c r="U11" s="261"/>
      <c r="V11" s="259"/>
      <c r="W11" s="262"/>
      <c r="X11" s="259"/>
      <c r="Y11" s="259"/>
      <c r="Z11" s="261"/>
      <c r="AA11" s="261"/>
      <c r="AB11" s="330">
        <v>20</v>
      </c>
      <c r="AC11" s="330">
        <v>2</v>
      </c>
      <c r="AD11" s="330"/>
      <c r="AE11" s="259">
        <v>4</v>
      </c>
      <c r="AF11" s="259">
        <v>20</v>
      </c>
      <c r="AG11" s="273">
        <f t="shared" si="0"/>
        <v>86</v>
      </c>
      <c r="AH11" s="263">
        <v>86</v>
      </c>
      <c r="AI11" s="264">
        <v>5</v>
      </c>
    </row>
    <row r="12" spans="1:35" x14ac:dyDescent="0.25">
      <c r="A12" s="260" t="s">
        <v>254</v>
      </c>
      <c r="B12" s="259">
        <v>2008</v>
      </c>
      <c r="C12" s="260" t="s">
        <v>21</v>
      </c>
      <c r="D12" s="261"/>
      <c r="E12" s="261"/>
      <c r="F12" s="261"/>
      <c r="G12" s="261">
        <v>7</v>
      </c>
      <c r="H12" s="261">
        <v>2</v>
      </c>
      <c r="I12" s="261">
        <v>16</v>
      </c>
      <c r="J12" s="261">
        <v>10</v>
      </c>
      <c r="K12" s="259">
        <v>5</v>
      </c>
      <c r="L12" s="259">
        <v>7</v>
      </c>
      <c r="M12" s="259"/>
      <c r="N12" s="259"/>
      <c r="O12" s="259">
        <v>4</v>
      </c>
      <c r="P12" s="259"/>
      <c r="Q12" s="262"/>
      <c r="R12" s="262"/>
      <c r="S12" s="262"/>
      <c r="T12" s="261"/>
      <c r="U12" s="261"/>
      <c r="V12" s="259">
        <v>4</v>
      </c>
      <c r="W12" s="262"/>
      <c r="X12" s="259">
        <v>3</v>
      </c>
      <c r="Y12" s="259">
        <v>4</v>
      </c>
      <c r="Z12" s="261">
        <v>26</v>
      </c>
      <c r="AA12" s="261">
        <v>14</v>
      </c>
      <c r="AB12" s="330"/>
      <c r="AC12" s="330"/>
      <c r="AD12" s="330"/>
      <c r="AE12" s="259"/>
      <c r="AF12" s="259"/>
      <c r="AG12" s="273">
        <f t="shared" si="0"/>
        <v>77</v>
      </c>
      <c r="AH12" s="263">
        <v>77</v>
      </c>
      <c r="AI12" s="264">
        <v>6</v>
      </c>
    </row>
    <row r="13" spans="1:35" x14ac:dyDescent="0.25">
      <c r="A13" s="260" t="s">
        <v>221</v>
      </c>
      <c r="B13" s="259">
        <v>2007</v>
      </c>
      <c r="C13" s="260" t="s">
        <v>21</v>
      </c>
      <c r="D13" s="261">
        <v>7</v>
      </c>
      <c r="E13" s="261"/>
      <c r="F13" s="261"/>
      <c r="G13" s="261"/>
      <c r="H13" s="261">
        <v>10</v>
      </c>
      <c r="I13" s="261"/>
      <c r="J13" s="261">
        <v>4</v>
      </c>
      <c r="K13" s="259">
        <v>2</v>
      </c>
      <c r="L13" s="259"/>
      <c r="M13" s="259"/>
      <c r="N13" s="259"/>
      <c r="O13" s="259"/>
      <c r="P13" s="259"/>
      <c r="Q13" s="262"/>
      <c r="R13" s="262"/>
      <c r="S13" s="262"/>
      <c r="T13" s="261">
        <v>10</v>
      </c>
      <c r="U13" s="261">
        <v>14</v>
      </c>
      <c r="V13" s="259"/>
      <c r="W13" s="262"/>
      <c r="X13" s="259">
        <v>7</v>
      </c>
      <c r="Y13" s="259"/>
      <c r="Z13" s="261"/>
      <c r="AA13" s="261"/>
      <c r="AB13" s="330">
        <v>16</v>
      </c>
      <c r="AC13" s="330">
        <v>13</v>
      </c>
      <c r="AD13" s="330"/>
      <c r="AE13" s="259"/>
      <c r="AF13" s="259">
        <v>3</v>
      </c>
      <c r="AG13" s="273">
        <f t="shared" si="0"/>
        <v>69</v>
      </c>
      <c r="AH13" s="263">
        <v>69</v>
      </c>
      <c r="AI13" s="264">
        <v>7</v>
      </c>
    </row>
    <row r="14" spans="1:35" x14ac:dyDescent="0.25">
      <c r="A14" s="260" t="s">
        <v>248</v>
      </c>
      <c r="B14" s="259">
        <v>2008</v>
      </c>
      <c r="C14" s="260" t="s">
        <v>249</v>
      </c>
      <c r="D14" s="261"/>
      <c r="E14" s="261"/>
      <c r="F14" s="261"/>
      <c r="G14" s="261"/>
      <c r="H14" s="261"/>
      <c r="I14" s="261"/>
      <c r="J14" s="261">
        <f>SUM(D14:I14)</f>
        <v>0</v>
      </c>
      <c r="K14" s="259">
        <v>4</v>
      </c>
      <c r="L14" s="259"/>
      <c r="M14" s="259"/>
      <c r="N14" s="259"/>
      <c r="O14" s="259">
        <v>5</v>
      </c>
      <c r="P14" s="259">
        <v>5</v>
      </c>
      <c r="Q14" s="262"/>
      <c r="R14" s="262"/>
      <c r="S14" s="262"/>
      <c r="T14" s="261">
        <v>6</v>
      </c>
      <c r="U14" s="261"/>
      <c r="V14" s="259">
        <v>5</v>
      </c>
      <c r="W14" s="262"/>
      <c r="X14" s="259"/>
      <c r="Y14" s="259">
        <v>3</v>
      </c>
      <c r="Z14" s="261">
        <v>10</v>
      </c>
      <c r="AA14" s="261">
        <v>26</v>
      </c>
      <c r="AB14" s="330"/>
      <c r="AC14" s="330"/>
      <c r="AD14" s="330"/>
      <c r="AE14" s="259">
        <v>3</v>
      </c>
      <c r="AF14" s="259"/>
      <c r="AG14" s="273">
        <f t="shared" si="0"/>
        <v>67</v>
      </c>
      <c r="AH14" s="263">
        <v>67</v>
      </c>
      <c r="AI14" s="264">
        <v>8</v>
      </c>
    </row>
    <row r="15" spans="1:35" x14ac:dyDescent="0.25">
      <c r="A15" s="260" t="s">
        <v>252</v>
      </c>
      <c r="B15" s="259">
        <v>2008</v>
      </c>
      <c r="C15" s="260" t="s">
        <v>21</v>
      </c>
      <c r="D15" s="261"/>
      <c r="E15" s="261"/>
      <c r="F15" s="261"/>
      <c r="G15" s="261"/>
      <c r="H15" s="261"/>
      <c r="I15" s="261"/>
      <c r="J15" s="261">
        <f>SUM(D15:I15)</f>
        <v>0</v>
      </c>
      <c r="K15" s="259">
        <v>13</v>
      </c>
      <c r="L15" s="259">
        <v>3</v>
      </c>
      <c r="M15" s="259"/>
      <c r="N15" s="259"/>
      <c r="O15" s="259"/>
      <c r="P15" s="259"/>
      <c r="Q15" s="262"/>
      <c r="R15" s="262"/>
      <c r="S15" s="262"/>
      <c r="T15" s="261">
        <v>8</v>
      </c>
      <c r="U15" s="261">
        <v>10</v>
      </c>
      <c r="V15" s="259">
        <v>10</v>
      </c>
      <c r="W15" s="262"/>
      <c r="X15" s="259">
        <v>13</v>
      </c>
      <c r="Y15" s="259"/>
      <c r="Z15" s="261"/>
      <c r="AA15" s="261"/>
      <c r="AB15" s="330"/>
      <c r="AC15" s="330">
        <v>10</v>
      </c>
      <c r="AD15" s="330"/>
      <c r="AE15" s="259"/>
      <c r="AF15" s="259"/>
      <c r="AG15" s="273">
        <f t="shared" si="0"/>
        <v>67</v>
      </c>
      <c r="AH15" s="263">
        <v>67</v>
      </c>
      <c r="AI15" s="264">
        <v>8</v>
      </c>
    </row>
    <row r="16" spans="1:35" x14ac:dyDescent="0.25">
      <c r="A16" s="260" t="s">
        <v>216</v>
      </c>
      <c r="B16" s="259">
        <v>2007</v>
      </c>
      <c r="C16" s="260" t="s">
        <v>21</v>
      </c>
      <c r="D16" s="261">
        <v>3</v>
      </c>
      <c r="E16" s="261"/>
      <c r="F16" s="261">
        <v>2</v>
      </c>
      <c r="G16" s="261">
        <v>13</v>
      </c>
      <c r="H16" s="261"/>
      <c r="I16" s="261"/>
      <c r="J16" s="261">
        <v>6</v>
      </c>
      <c r="K16" s="259"/>
      <c r="L16" s="259">
        <v>10</v>
      </c>
      <c r="M16" s="259"/>
      <c r="N16" s="259"/>
      <c r="O16" s="259"/>
      <c r="P16" s="259">
        <v>1</v>
      </c>
      <c r="Q16" s="262"/>
      <c r="R16" s="262"/>
      <c r="S16" s="262"/>
      <c r="T16" s="261">
        <v>26</v>
      </c>
      <c r="U16" s="261">
        <v>4</v>
      </c>
      <c r="V16" s="259"/>
      <c r="W16" s="262"/>
      <c r="X16" s="259"/>
      <c r="Y16" s="259">
        <v>7</v>
      </c>
      <c r="Z16" s="261"/>
      <c r="AA16" s="261"/>
      <c r="AB16" s="330"/>
      <c r="AC16" s="330"/>
      <c r="AD16" s="330"/>
      <c r="AE16" s="259">
        <v>10</v>
      </c>
      <c r="AF16" s="259"/>
      <c r="AG16" s="273">
        <f t="shared" si="0"/>
        <v>64</v>
      </c>
      <c r="AH16" s="263">
        <v>64</v>
      </c>
      <c r="AI16" s="264">
        <v>10</v>
      </c>
    </row>
    <row r="17" spans="1:35" x14ac:dyDescent="0.25">
      <c r="A17" s="260" t="s">
        <v>227</v>
      </c>
      <c r="B17" s="259">
        <v>2007</v>
      </c>
      <c r="C17" s="260" t="s">
        <v>21</v>
      </c>
      <c r="D17" s="261">
        <v>4</v>
      </c>
      <c r="E17" s="261"/>
      <c r="F17" s="261">
        <v>7</v>
      </c>
      <c r="G17" s="261"/>
      <c r="H17" s="261">
        <v>16</v>
      </c>
      <c r="I17" s="261"/>
      <c r="J17" s="261">
        <v>14</v>
      </c>
      <c r="K17" s="259"/>
      <c r="L17" s="259"/>
      <c r="M17" s="259"/>
      <c r="N17" s="259"/>
      <c r="O17" s="259"/>
      <c r="P17" s="259"/>
      <c r="Q17" s="262"/>
      <c r="R17" s="262"/>
      <c r="S17" s="262"/>
      <c r="T17" s="261"/>
      <c r="U17" s="261">
        <v>8</v>
      </c>
      <c r="V17" s="259"/>
      <c r="W17" s="262"/>
      <c r="X17" s="259">
        <v>5</v>
      </c>
      <c r="Y17" s="259">
        <v>10</v>
      </c>
      <c r="Z17" s="261"/>
      <c r="AA17" s="261"/>
      <c r="AB17" s="330"/>
      <c r="AC17" s="330"/>
      <c r="AD17" s="330"/>
      <c r="AE17" s="259">
        <v>5</v>
      </c>
      <c r="AF17" s="259">
        <v>16</v>
      </c>
      <c r="AG17" s="273">
        <f t="shared" si="0"/>
        <v>58</v>
      </c>
      <c r="AH17" s="263">
        <v>58</v>
      </c>
      <c r="AI17" s="264">
        <v>11</v>
      </c>
    </row>
    <row r="18" spans="1:35" x14ac:dyDescent="0.25">
      <c r="A18" s="63" t="s">
        <v>211</v>
      </c>
      <c r="B18" s="62">
        <v>2007</v>
      </c>
      <c r="C18" s="63" t="s">
        <v>169</v>
      </c>
      <c r="D18" s="261"/>
      <c r="E18" s="261"/>
      <c r="F18" s="261">
        <v>16</v>
      </c>
      <c r="G18" s="261">
        <v>16</v>
      </c>
      <c r="H18" s="261"/>
      <c r="I18" s="261"/>
      <c r="J18" s="261">
        <v>20</v>
      </c>
      <c r="K18" s="259"/>
      <c r="L18" s="259"/>
      <c r="M18" s="259"/>
      <c r="N18" s="259"/>
      <c r="O18" s="259">
        <v>10</v>
      </c>
      <c r="P18" s="259">
        <v>20</v>
      </c>
      <c r="Q18" s="262"/>
      <c r="R18" s="262"/>
      <c r="S18" s="262"/>
      <c r="T18" s="261"/>
      <c r="U18" s="261">
        <v>6</v>
      </c>
      <c r="V18" s="259"/>
      <c r="W18" s="262"/>
      <c r="X18" s="259"/>
      <c r="Y18" s="259"/>
      <c r="Z18" s="261"/>
      <c r="AA18" s="261"/>
      <c r="AB18" s="330"/>
      <c r="AC18" s="330"/>
      <c r="AD18" s="330"/>
      <c r="AE18" s="259"/>
      <c r="AF18" s="259"/>
      <c r="AG18" s="273">
        <f t="shared" si="0"/>
        <v>56</v>
      </c>
      <c r="AH18" s="263">
        <v>56</v>
      </c>
      <c r="AI18" s="264">
        <v>12</v>
      </c>
    </row>
    <row r="19" spans="1:35" x14ac:dyDescent="0.25">
      <c r="A19" s="260" t="s">
        <v>251</v>
      </c>
      <c r="B19" s="259">
        <v>2008</v>
      </c>
      <c r="C19" s="260" t="s">
        <v>21</v>
      </c>
      <c r="D19" s="261">
        <v>5</v>
      </c>
      <c r="E19" s="261"/>
      <c r="F19" s="261"/>
      <c r="G19" s="261"/>
      <c r="H19" s="261">
        <v>13</v>
      </c>
      <c r="I19" s="261">
        <v>7</v>
      </c>
      <c r="J19" s="261">
        <v>10</v>
      </c>
      <c r="K19" s="259"/>
      <c r="L19" s="259">
        <v>13</v>
      </c>
      <c r="M19" s="259"/>
      <c r="N19" s="259"/>
      <c r="O19" s="259"/>
      <c r="P19" s="259">
        <v>3</v>
      </c>
      <c r="Q19" s="262"/>
      <c r="R19" s="262"/>
      <c r="S19" s="262"/>
      <c r="T19" s="261"/>
      <c r="U19" s="261"/>
      <c r="V19" s="259"/>
      <c r="W19" s="262"/>
      <c r="X19" s="259">
        <v>10</v>
      </c>
      <c r="Y19" s="259">
        <v>2</v>
      </c>
      <c r="Z19" s="261"/>
      <c r="AA19" s="261"/>
      <c r="AB19" s="330"/>
      <c r="AC19" s="330"/>
      <c r="AD19" s="330"/>
      <c r="AE19" s="259">
        <v>1</v>
      </c>
      <c r="AF19" s="259"/>
      <c r="AG19" s="273">
        <f t="shared" si="0"/>
        <v>39</v>
      </c>
      <c r="AH19" s="263">
        <v>39</v>
      </c>
      <c r="AI19" s="264">
        <v>13</v>
      </c>
    </row>
    <row r="20" spans="1:35" x14ac:dyDescent="0.25">
      <c r="A20" s="260" t="s">
        <v>286</v>
      </c>
      <c r="B20" s="259">
        <v>2007</v>
      </c>
      <c r="C20" s="260" t="s">
        <v>197</v>
      </c>
      <c r="D20" s="261"/>
      <c r="E20" s="261"/>
      <c r="F20" s="261"/>
      <c r="G20" s="261"/>
      <c r="H20" s="261"/>
      <c r="I20" s="261"/>
      <c r="J20" s="261">
        <f>SUM(D20:I20)</f>
        <v>0</v>
      </c>
      <c r="K20" s="259"/>
      <c r="L20" s="259"/>
      <c r="M20" s="259"/>
      <c r="N20" s="259"/>
      <c r="O20" s="259"/>
      <c r="P20" s="259"/>
      <c r="Q20" s="262"/>
      <c r="R20" s="262"/>
      <c r="S20" s="262"/>
      <c r="T20" s="261"/>
      <c r="U20" s="261"/>
      <c r="V20" s="259"/>
      <c r="W20" s="262"/>
      <c r="X20" s="259"/>
      <c r="Y20" s="259"/>
      <c r="Z20" s="261">
        <v>6</v>
      </c>
      <c r="AA20" s="261">
        <v>20</v>
      </c>
      <c r="AB20" s="330">
        <v>5</v>
      </c>
      <c r="AC20" s="330"/>
      <c r="AD20" s="330"/>
      <c r="AE20" s="259"/>
      <c r="AF20" s="259">
        <v>5</v>
      </c>
      <c r="AG20" s="273">
        <f t="shared" si="0"/>
        <v>36</v>
      </c>
      <c r="AH20" s="263">
        <v>36</v>
      </c>
      <c r="AI20" s="264">
        <v>14</v>
      </c>
    </row>
    <row r="21" spans="1:35" x14ac:dyDescent="0.25">
      <c r="A21" s="265" t="s">
        <v>219</v>
      </c>
      <c r="B21" s="276">
        <v>2007</v>
      </c>
      <c r="C21" s="265" t="s">
        <v>76</v>
      </c>
      <c r="D21" s="261">
        <v>10</v>
      </c>
      <c r="E21" s="261"/>
      <c r="F21" s="261">
        <v>4</v>
      </c>
      <c r="G21" s="261"/>
      <c r="H21" s="261"/>
      <c r="I21" s="261"/>
      <c r="J21" s="261">
        <v>2</v>
      </c>
      <c r="K21" s="259"/>
      <c r="L21" s="259"/>
      <c r="M21" s="259"/>
      <c r="N21" s="259"/>
      <c r="O21" s="259">
        <v>2</v>
      </c>
      <c r="P21" s="259">
        <v>4</v>
      </c>
      <c r="Q21" s="262"/>
      <c r="R21" s="262"/>
      <c r="S21" s="262"/>
      <c r="T21" s="261"/>
      <c r="U21" s="261"/>
      <c r="V21" s="259"/>
      <c r="W21" s="262"/>
      <c r="X21" s="259"/>
      <c r="Y21" s="259"/>
      <c r="Z21" s="261">
        <v>20</v>
      </c>
      <c r="AA21" s="261"/>
      <c r="AB21" s="330">
        <v>1</v>
      </c>
      <c r="AC21" s="330">
        <v>4</v>
      </c>
      <c r="AD21" s="330"/>
      <c r="AE21" s="259">
        <v>2</v>
      </c>
      <c r="AF21" s="259"/>
      <c r="AG21" s="273">
        <f t="shared" si="0"/>
        <v>35</v>
      </c>
      <c r="AH21" s="263">
        <v>35</v>
      </c>
      <c r="AI21" s="264">
        <v>15</v>
      </c>
    </row>
    <row r="22" spans="1:35" x14ac:dyDescent="0.25">
      <c r="A22" s="260" t="s">
        <v>220</v>
      </c>
      <c r="B22" s="259">
        <v>2007</v>
      </c>
      <c r="C22" s="260" t="s">
        <v>21</v>
      </c>
      <c r="D22" s="261"/>
      <c r="E22" s="261"/>
      <c r="F22" s="261"/>
      <c r="G22" s="261">
        <v>1</v>
      </c>
      <c r="H22" s="261"/>
      <c r="I22" s="261"/>
      <c r="J22" s="261">
        <v>0</v>
      </c>
      <c r="K22" s="259"/>
      <c r="L22" s="259">
        <v>5</v>
      </c>
      <c r="M22" s="259"/>
      <c r="N22" s="259"/>
      <c r="O22" s="259"/>
      <c r="P22" s="259"/>
      <c r="Q22" s="262"/>
      <c r="R22" s="262"/>
      <c r="S22" s="262"/>
      <c r="T22" s="261">
        <v>2</v>
      </c>
      <c r="U22" s="261"/>
      <c r="V22" s="259"/>
      <c r="W22" s="262"/>
      <c r="X22" s="259"/>
      <c r="Y22" s="259">
        <v>5</v>
      </c>
      <c r="Z22" s="261">
        <v>14</v>
      </c>
      <c r="AA22" s="261"/>
      <c r="AB22" s="330"/>
      <c r="AC22" s="330"/>
      <c r="AD22" s="330"/>
      <c r="AE22" s="259"/>
      <c r="AF22" s="259">
        <v>7</v>
      </c>
      <c r="AG22" s="273">
        <f t="shared" si="0"/>
        <v>33</v>
      </c>
      <c r="AH22" s="263">
        <v>33</v>
      </c>
      <c r="AI22" s="264">
        <v>16</v>
      </c>
    </row>
    <row r="23" spans="1:35" x14ac:dyDescent="0.25">
      <c r="A23" s="260" t="s">
        <v>255</v>
      </c>
      <c r="B23" s="259">
        <v>2008</v>
      </c>
      <c r="C23" s="260" t="s">
        <v>21</v>
      </c>
      <c r="D23" s="261"/>
      <c r="E23" s="261"/>
      <c r="F23" s="261"/>
      <c r="G23" s="261"/>
      <c r="H23" s="261"/>
      <c r="I23" s="261">
        <v>13</v>
      </c>
      <c r="J23" s="261">
        <v>0</v>
      </c>
      <c r="K23" s="259"/>
      <c r="L23" s="259"/>
      <c r="M23" s="259"/>
      <c r="N23" s="259"/>
      <c r="O23" s="259"/>
      <c r="P23" s="259"/>
      <c r="Q23" s="262"/>
      <c r="R23" s="262"/>
      <c r="S23" s="262"/>
      <c r="T23" s="261">
        <v>14</v>
      </c>
      <c r="U23" s="261"/>
      <c r="V23" s="259"/>
      <c r="W23" s="262"/>
      <c r="X23" s="259"/>
      <c r="Y23" s="259"/>
      <c r="Z23" s="261">
        <v>8</v>
      </c>
      <c r="AA23" s="261"/>
      <c r="AB23" s="330"/>
      <c r="AC23" s="330"/>
      <c r="AD23" s="330"/>
      <c r="AE23" s="259"/>
      <c r="AF23" s="259"/>
      <c r="AG23" s="273">
        <f t="shared" si="0"/>
        <v>22</v>
      </c>
      <c r="AH23" s="263">
        <v>22</v>
      </c>
      <c r="AI23" s="264">
        <v>17</v>
      </c>
    </row>
    <row r="24" spans="1:35" x14ac:dyDescent="0.25">
      <c r="A24" s="265" t="s">
        <v>270</v>
      </c>
      <c r="B24" s="276">
        <v>2007</v>
      </c>
      <c r="C24" s="265" t="s">
        <v>53</v>
      </c>
      <c r="D24" s="261">
        <v>2</v>
      </c>
      <c r="E24" s="261"/>
      <c r="F24" s="261">
        <v>5</v>
      </c>
      <c r="G24" s="261"/>
      <c r="H24" s="261"/>
      <c r="I24" s="261"/>
      <c r="J24" s="261">
        <v>0</v>
      </c>
      <c r="K24" s="259">
        <v>3</v>
      </c>
      <c r="L24" s="259">
        <v>2</v>
      </c>
      <c r="M24" s="259"/>
      <c r="N24" s="259"/>
      <c r="O24" s="259"/>
      <c r="P24" s="259"/>
      <c r="Q24" s="262"/>
      <c r="R24" s="262"/>
      <c r="S24" s="262"/>
      <c r="T24" s="261"/>
      <c r="U24" s="261"/>
      <c r="V24" s="259"/>
      <c r="W24" s="262"/>
      <c r="X24" s="259"/>
      <c r="Y24" s="259"/>
      <c r="Z24" s="261"/>
      <c r="AA24" s="261"/>
      <c r="AB24" s="330"/>
      <c r="AC24" s="330">
        <v>16</v>
      </c>
      <c r="AD24" s="330"/>
      <c r="AE24" s="259"/>
      <c r="AF24" s="259"/>
      <c r="AG24" s="273">
        <f t="shared" si="0"/>
        <v>21</v>
      </c>
      <c r="AH24" s="263">
        <v>21</v>
      </c>
      <c r="AI24" s="264">
        <v>18</v>
      </c>
    </row>
    <row r="25" spans="1:35" x14ac:dyDescent="0.25">
      <c r="A25" s="260" t="s">
        <v>214</v>
      </c>
      <c r="B25" s="259">
        <v>2007</v>
      </c>
      <c r="C25" s="260"/>
      <c r="D25" s="261"/>
      <c r="E25" s="261"/>
      <c r="F25" s="261"/>
      <c r="G25" s="261">
        <v>10</v>
      </c>
      <c r="H25" s="261"/>
      <c r="I25" s="261"/>
      <c r="J25" s="261">
        <v>0</v>
      </c>
      <c r="K25" s="259"/>
      <c r="L25" s="259"/>
      <c r="M25" s="259"/>
      <c r="N25" s="259"/>
      <c r="O25" s="259">
        <v>3</v>
      </c>
      <c r="P25" s="259">
        <v>2</v>
      </c>
      <c r="Q25" s="262"/>
      <c r="R25" s="262"/>
      <c r="S25" s="262"/>
      <c r="T25" s="261"/>
      <c r="U25" s="261"/>
      <c r="V25" s="259"/>
      <c r="W25" s="262"/>
      <c r="X25" s="259"/>
      <c r="Y25" s="259"/>
      <c r="Z25" s="261"/>
      <c r="AA25" s="261"/>
      <c r="AB25" s="330">
        <v>7</v>
      </c>
      <c r="AC25" s="330">
        <v>5</v>
      </c>
      <c r="AD25" s="330"/>
      <c r="AE25" s="259"/>
      <c r="AF25" s="259">
        <v>2</v>
      </c>
      <c r="AG25" s="273">
        <f t="shared" si="0"/>
        <v>19</v>
      </c>
      <c r="AH25" s="263">
        <v>19</v>
      </c>
      <c r="AI25" s="264">
        <v>19</v>
      </c>
    </row>
    <row r="26" spans="1:35" x14ac:dyDescent="0.25">
      <c r="A26" s="63" t="s">
        <v>288</v>
      </c>
      <c r="B26" s="62">
        <v>2007</v>
      </c>
      <c r="C26" s="63" t="s">
        <v>151</v>
      </c>
      <c r="D26" s="261"/>
      <c r="E26" s="261"/>
      <c r="F26" s="261"/>
      <c r="G26" s="261"/>
      <c r="H26" s="261"/>
      <c r="I26" s="261"/>
      <c r="J26" s="261">
        <f>SUM(D26:I26)</f>
        <v>0</v>
      </c>
      <c r="K26" s="259"/>
      <c r="L26" s="259"/>
      <c r="M26" s="259"/>
      <c r="N26" s="259"/>
      <c r="O26" s="259"/>
      <c r="P26" s="259"/>
      <c r="Q26" s="262"/>
      <c r="R26" s="262"/>
      <c r="S26" s="262"/>
      <c r="T26" s="261"/>
      <c r="U26" s="261"/>
      <c r="V26" s="259"/>
      <c r="W26" s="262"/>
      <c r="X26" s="259"/>
      <c r="Y26" s="259"/>
      <c r="Z26" s="261"/>
      <c r="AA26" s="261"/>
      <c r="AB26" s="330">
        <v>10</v>
      </c>
      <c r="AC26" s="330">
        <v>7</v>
      </c>
      <c r="AD26" s="330"/>
      <c r="AE26" s="259"/>
      <c r="AF26" s="259"/>
      <c r="AG26" s="273">
        <f t="shared" si="0"/>
        <v>17</v>
      </c>
      <c r="AH26" s="263">
        <v>17</v>
      </c>
      <c r="AI26" s="264">
        <v>20</v>
      </c>
    </row>
    <row r="27" spans="1:35" x14ac:dyDescent="0.25">
      <c r="A27" s="260" t="s">
        <v>225</v>
      </c>
      <c r="B27" s="259">
        <v>2007</v>
      </c>
      <c r="C27" s="260" t="s">
        <v>226</v>
      </c>
      <c r="D27" s="261"/>
      <c r="E27" s="261"/>
      <c r="F27" s="261"/>
      <c r="G27" s="261">
        <v>4</v>
      </c>
      <c r="H27" s="261"/>
      <c r="I27" s="261"/>
      <c r="J27" s="261">
        <v>0</v>
      </c>
      <c r="K27" s="259"/>
      <c r="L27" s="259"/>
      <c r="M27" s="259"/>
      <c r="N27" s="259"/>
      <c r="O27" s="259">
        <v>1</v>
      </c>
      <c r="P27" s="259"/>
      <c r="Q27" s="262"/>
      <c r="R27" s="262"/>
      <c r="S27" s="262"/>
      <c r="T27" s="261"/>
      <c r="U27" s="261">
        <v>2</v>
      </c>
      <c r="V27" s="259"/>
      <c r="W27" s="262"/>
      <c r="X27" s="259"/>
      <c r="Y27" s="259"/>
      <c r="Z27" s="261">
        <v>2</v>
      </c>
      <c r="AA27" s="261"/>
      <c r="AB27" s="330"/>
      <c r="AC27" s="330"/>
      <c r="AD27" s="330"/>
      <c r="AE27" s="259">
        <v>7</v>
      </c>
      <c r="AF27" s="259">
        <v>4</v>
      </c>
      <c r="AG27" s="273">
        <f t="shared" si="0"/>
        <v>16</v>
      </c>
      <c r="AH27" s="263">
        <v>16</v>
      </c>
      <c r="AI27" s="264">
        <v>21</v>
      </c>
    </row>
    <row r="28" spans="1:35" x14ac:dyDescent="0.25">
      <c r="A28" s="260" t="s">
        <v>280</v>
      </c>
      <c r="B28" s="259">
        <v>2008</v>
      </c>
      <c r="C28" s="260" t="s">
        <v>190</v>
      </c>
      <c r="D28" s="261"/>
      <c r="E28" s="261"/>
      <c r="F28" s="261"/>
      <c r="G28" s="261"/>
      <c r="H28" s="261"/>
      <c r="I28" s="261"/>
      <c r="J28" s="261">
        <f>SUM(D28:I28)</f>
        <v>0</v>
      </c>
      <c r="K28" s="259"/>
      <c r="L28" s="259"/>
      <c r="M28" s="259"/>
      <c r="N28" s="259"/>
      <c r="O28" s="259"/>
      <c r="P28" s="259"/>
      <c r="Q28" s="262"/>
      <c r="R28" s="262"/>
      <c r="S28" s="262"/>
      <c r="T28" s="261"/>
      <c r="U28" s="261"/>
      <c r="V28" s="259">
        <v>2</v>
      </c>
      <c r="W28" s="262"/>
      <c r="X28" s="259"/>
      <c r="Y28" s="259"/>
      <c r="Z28" s="261"/>
      <c r="AA28" s="261"/>
      <c r="AB28" s="330">
        <v>3</v>
      </c>
      <c r="AC28" s="330"/>
      <c r="AD28" s="330"/>
      <c r="AE28" s="259"/>
      <c r="AF28" s="259"/>
      <c r="AG28" s="273">
        <f t="shared" si="0"/>
        <v>5</v>
      </c>
      <c r="AH28" s="263">
        <v>5</v>
      </c>
      <c r="AI28" s="264">
        <v>22</v>
      </c>
    </row>
    <row r="29" spans="1:35" x14ac:dyDescent="0.25">
      <c r="A29" s="260" t="s">
        <v>289</v>
      </c>
      <c r="B29" s="259">
        <v>2007</v>
      </c>
      <c r="C29" s="260" t="s">
        <v>8</v>
      </c>
      <c r="D29" s="261"/>
      <c r="E29" s="261"/>
      <c r="F29" s="261"/>
      <c r="G29" s="261"/>
      <c r="H29" s="261"/>
      <c r="I29" s="261"/>
      <c r="J29" s="261">
        <f>SUM(D29:I29)</f>
        <v>0</v>
      </c>
      <c r="K29" s="259"/>
      <c r="L29" s="259"/>
      <c r="M29" s="259"/>
      <c r="N29" s="259"/>
      <c r="O29" s="259"/>
      <c r="P29" s="259"/>
      <c r="Q29" s="262"/>
      <c r="R29" s="262"/>
      <c r="S29" s="262"/>
      <c r="T29" s="261"/>
      <c r="U29" s="261"/>
      <c r="V29" s="259"/>
      <c r="W29" s="262"/>
      <c r="X29" s="259"/>
      <c r="Y29" s="259"/>
      <c r="Z29" s="261"/>
      <c r="AA29" s="261"/>
      <c r="AB29" s="330">
        <v>2</v>
      </c>
      <c r="AC29" s="330">
        <v>3</v>
      </c>
      <c r="AD29" s="330"/>
      <c r="AE29" s="259"/>
      <c r="AF29" s="259"/>
      <c r="AG29" s="273">
        <f t="shared" si="0"/>
        <v>5</v>
      </c>
      <c r="AH29" s="263">
        <v>5</v>
      </c>
      <c r="AI29" s="264">
        <v>22</v>
      </c>
    </row>
    <row r="30" spans="1:35" x14ac:dyDescent="0.25">
      <c r="A30" s="260" t="s">
        <v>277</v>
      </c>
      <c r="B30" s="259">
        <v>2008</v>
      </c>
      <c r="C30" s="260" t="s">
        <v>278</v>
      </c>
      <c r="D30" s="261"/>
      <c r="E30" s="261"/>
      <c r="F30" s="261"/>
      <c r="G30" s="261"/>
      <c r="H30" s="261"/>
      <c r="I30" s="261"/>
      <c r="J30" s="261">
        <f>SUM(D30:I30)</f>
        <v>0</v>
      </c>
      <c r="K30" s="259"/>
      <c r="L30" s="259"/>
      <c r="M30" s="259"/>
      <c r="N30" s="259"/>
      <c r="O30" s="259"/>
      <c r="P30" s="259"/>
      <c r="Q30" s="262"/>
      <c r="R30" s="262"/>
      <c r="S30" s="262"/>
      <c r="T30" s="261">
        <v>4</v>
      </c>
      <c r="U30" s="261"/>
      <c r="V30" s="259"/>
      <c r="W30" s="262"/>
      <c r="X30" s="259"/>
      <c r="Y30" s="259"/>
      <c r="Z30" s="261"/>
      <c r="AA30" s="261"/>
      <c r="AB30" s="330"/>
      <c r="AC30" s="330"/>
      <c r="AD30" s="330"/>
      <c r="AE30" s="259"/>
      <c r="AF30" s="259"/>
      <c r="AG30" s="273">
        <f t="shared" si="0"/>
        <v>4</v>
      </c>
      <c r="AH30" s="263">
        <v>4</v>
      </c>
      <c r="AI30" s="264">
        <v>24</v>
      </c>
    </row>
    <row r="31" spans="1:35" x14ac:dyDescent="0.25">
      <c r="A31" s="260" t="s">
        <v>260</v>
      </c>
      <c r="B31" s="259">
        <v>2008</v>
      </c>
      <c r="C31" s="260" t="s">
        <v>21</v>
      </c>
      <c r="D31" s="261"/>
      <c r="E31" s="261"/>
      <c r="F31" s="261"/>
      <c r="G31" s="261">
        <v>2</v>
      </c>
      <c r="H31" s="261"/>
      <c r="I31" s="261"/>
      <c r="J31" s="261">
        <v>0</v>
      </c>
      <c r="K31" s="259"/>
      <c r="L31" s="259"/>
      <c r="M31" s="259"/>
      <c r="N31" s="259"/>
      <c r="O31" s="259"/>
      <c r="P31" s="259"/>
      <c r="Q31" s="262"/>
      <c r="R31" s="262"/>
      <c r="S31" s="262"/>
      <c r="T31" s="261"/>
      <c r="U31" s="261"/>
      <c r="V31" s="259"/>
      <c r="W31" s="262"/>
      <c r="X31" s="259"/>
      <c r="Y31" s="259"/>
      <c r="Z31" s="261">
        <v>4</v>
      </c>
      <c r="AA31" s="261"/>
      <c r="AB31" s="330"/>
      <c r="AC31" s="330"/>
      <c r="AD31" s="330"/>
      <c r="AE31" s="259"/>
      <c r="AF31" s="259"/>
      <c r="AG31" s="273">
        <f t="shared" si="0"/>
        <v>4</v>
      </c>
      <c r="AH31" s="263">
        <v>4</v>
      </c>
      <c r="AI31" s="264">
        <v>24</v>
      </c>
    </row>
    <row r="32" spans="1:35" x14ac:dyDescent="0.25">
      <c r="A32" s="63" t="s">
        <v>271</v>
      </c>
      <c r="B32" s="62">
        <v>2007</v>
      </c>
      <c r="C32" s="63" t="s">
        <v>76</v>
      </c>
      <c r="D32" s="261">
        <v>1</v>
      </c>
      <c r="E32" s="261"/>
      <c r="F32" s="261"/>
      <c r="G32" s="261"/>
      <c r="H32" s="261"/>
      <c r="I32" s="261"/>
      <c r="J32" s="261">
        <v>0</v>
      </c>
      <c r="K32" s="259"/>
      <c r="L32" s="259"/>
      <c r="M32" s="259"/>
      <c r="N32" s="259"/>
      <c r="O32" s="259"/>
      <c r="P32" s="259"/>
      <c r="Q32" s="262"/>
      <c r="R32" s="262"/>
      <c r="S32" s="262"/>
      <c r="T32" s="261"/>
      <c r="U32" s="261"/>
      <c r="V32" s="259"/>
      <c r="W32" s="262"/>
      <c r="X32" s="259"/>
      <c r="Y32" s="259"/>
      <c r="Z32" s="261"/>
      <c r="AA32" s="261"/>
      <c r="AB32" s="330">
        <v>4</v>
      </c>
      <c r="AC32" s="330"/>
      <c r="AD32" s="330"/>
      <c r="AE32" s="259"/>
      <c r="AF32" s="259"/>
      <c r="AG32" s="273">
        <f t="shared" si="0"/>
        <v>4</v>
      </c>
      <c r="AH32" s="263">
        <v>4</v>
      </c>
      <c r="AI32" s="264">
        <v>24</v>
      </c>
    </row>
    <row r="33" spans="1:35" x14ac:dyDescent="0.25">
      <c r="A33" s="260" t="s">
        <v>279</v>
      </c>
      <c r="B33" s="259">
        <v>2008</v>
      </c>
      <c r="C33" s="260" t="s">
        <v>21</v>
      </c>
      <c r="D33" s="261"/>
      <c r="E33" s="261"/>
      <c r="F33" s="261"/>
      <c r="G33" s="261"/>
      <c r="H33" s="261"/>
      <c r="I33" s="261"/>
      <c r="J33" s="261">
        <f>SUM(D33:I33)</f>
        <v>0</v>
      </c>
      <c r="K33" s="259"/>
      <c r="L33" s="259"/>
      <c r="M33" s="259"/>
      <c r="N33" s="259"/>
      <c r="O33" s="259"/>
      <c r="P33" s="259"/>
      <c r="Q33" s="262"/>
      <c r="R33" s="262"/>
      <c r="S33" s="262"/>
      <c r="T33" s="261"/>
      <c r="U33" s="261"/>
      <c r="V33" s="259">
        <v>3</v>
      </c>
      <c r="W33" s="262"/>
      <c r="X33" s="259"/>
      <c r="Y33" s="259"/>
      <c r="Z33" s="261"/>
      <c r="AA33" s="261"/>
      <c r="AB33" s="330"/>
      <c r="AC33" s="330"/>
      <c r="AD33" s="330"/>
      <c r="AE33" s="259"/>
      <c r="AF33" s="259"/>
      <c r="AG33" s="273">
        <f t="shared" si="0"/>
        <v>3</v>
      </c>
      <c r="AH33" s="263">
        <v>3</v>
      </c>
      <c r="AI33" s="264">
        <v>27</v>
      </c>
    </row>
    <row r="34" spans="1:35" x14ac:dyDescent="0.25">
      <c r="A34" s="260" t="s">
        <v>283</v>
      </c>
      <c r="B34" s="259">
        <v>2008</v>
      </c>
      <c r="C34" s="260" t="s">
        <v>21</v>
      </c>
      <c r="D34" s="261"/>
      <c r="E34" s="261"/>
      <c r="F34" s="261"/>
      <c r="G34" s="261"/>
      <c r="H34" s="261"/>
      <c r="I34" s="261"/>
      <c r="J34" s="261">
        <f>SUM(D34:I34)</f>
        <v>0</v>
      </c>
      <c r="K34" s="259"/>
      <c r="L34" s="259"/>
      <c r="M34" s="259"/>
      <c r="N34" s="259"/>
      <c r="O34" s="259"/>
      <c r="P34" s="259"/>
      <c r="Q34" s="262"/>
      <c r="R34" s="262"/>
      <c r="S34" s="262"/>
      <c r="T34" s="261"/>
      <c r="U34" s="261"/>
      <c r="V34" s="259"/>
      <c r="W34" s="262"/>
      <c r="X34" s="259">
        <v>2</v>
      </c>
      <c r="Y34" s="259"/>
      <c r="Z34" s="261"/>
      <c r="AA34" s="261"/>
      <c r="AB34" s="330"/>
      <c r="AC34" s="330"/>
      <c r="AD34" s="330"/>
      <c r="AE34" s="259"/>
      <c r="AF34" s="259"/>
      <c r="AG34" s="273">
        <f t="shared" si="0"/>
        <v>2</v>
      </c>
      <c r="AH34" s="263">
        <v>2</v>
      </c>
      <c r="AI34" s="264">
        <v>28</v>
      </c>
    </row>
    <row r="35" spans="1:35" x14ac:dyDescent="0.25">
      <c r="A35" s="260" t="s">
        <v>215</v>
      </c>
      <c r="B35" s="259">
        <v>2007</v>
      </c>
      <c r="C35" s="260" t="s">
        <v>141</v>
      </c>
      <c r="D35" s="261"/>
      <c r="E35" s="261"/>
      <c r="F35" s="261"/>
      <c r="G35" s="261"/>
      <c r="H35" s="261">
        <v>4</v>
      </c>
      <c r="I35" s="261"/>
      <c r="J35" s="261">
        <v>0</v>
      </c>
      <c r="K35" s="259">
        <v>1</v>
      </c>
      <c r="L35" s="259"/>
      <c r="M35" s="259"/>
      <c r="N35" s="259"/>
      <c r="O35" s="259"/>
      <c r="P35" s="259"/>
      <c r="Q35" s="262"/>
      <c r="R35" s="262"/>
      <c r="S35" s="262"/>
      <c r="T35" s="261"/>
      <c r="U35" s="261"/>
      <c r="V35" s="259"/>
      <c r="W35" s="262"/>
      <c r="X35" s="259"/>
      <c r="Y35" s="259"/>
      <c r="Z35" s="261"/>
      <c r="AA35" s="261"/>
      <c r="AB35" s="330"/>
      <c r="AC35" s="330"/>
      <c r="AD35" s="330"/>
      <c r="AE35" s="259"/>
      <c r="AF35" s="259"/>
      <c r="AG35" s="273">
        <f t="shared" si="0"/>
        <v>1</v>
      </c>
      <c r="AH35" s="263">
        <v>1</v>
      </c>
      <c r="AI35" s="264">
        <v>29</v>
      </c>
    </row>
    <row r="36" spans="1:35" x14ac:dyDescent="0.25">
      <c r="A36" s="260" t="s">
        <v>281</v>
      </c>
      <c r="B36" s="259">
        <v>2007</v>
      </c>
      <c r="C36" s="260" t="s">
        <v>282</v>
      </c>
      <c r="D36" s="261"/>
      <c r="E36" s="261"/>
      <c r="F36" s="261"/>
      <c r="G36" s="261"/>
      <c r="H36" s="261"/>
      <c r="I36" s="261"/>
      <c r="J36" s="261">
        <f>SUM(D36:I36)</f>
        <v>0</v>
      </c>
      <c r="K36" s="259"/>
      <c r="L36" s="259"/>
      <c r="M36" s="259"/>
      <c r="N36" s="259"/>
      <c r="O36" s="259"/>
      <c r="P36" s="259"/>
      <c r="Q36" s="262"/>
      <c r="R36" s="262"/>
      <c r="S36" s="262"/>
      <c r="T36" s="261"/>
      <c r="U36" s="261"/>
      <c r="V36" s="259">
        <v>1</v>
      </c>
      <c r="W36" s="262"/>
      <c r="X36" s="259"/>
      <c r="Y36" s="259"/>
      <c r="Z36" s="261"/>
      <c r="AA36" s="261"/>
      <c r="AB36" s="330"/>
      <c r="AC36" s="330"/>
      <c r="AD36" s="330"/>
      <c r="AE36" s="259"/>
      <c r="AF36" s="259"/>
      <c r="AG36" s="273">
        <f t="shared" si="0"/>
        <v>1</v>
      </c>
      <c r="AH36" s="263">
        <v>1</v>
      </c>
      <c r="AI36" s="264">
        <v>29</v>
      </c>
    </row>
    <row r="37" spans="1:35" x14ac:dyDescent="0.25">
      <c r="A37" s="260" t="s">
        <v>284</v>
      </c>
      <c r="B37" s="259">
        <v>2007</v>
      </c>
      <c r="C37" s="260" t="s">
        <v>285</v>
      </c>
      <c r="D37" s="261"/>
      <c r="E37" s="261"/>
      <c r="F37" s="261"/>
      <c r="G37" s="261"/>
      <c r="H37" s="261"/>
      <c r="I37" s="261"/>
      <c r="J37" s="261">
        <f>SUM(D37:I37)</f>
        <v>0</v>
      </c>
      <c r="K37" s="259"/>
      <c r="L37" s="259"/>
      <c r="M37" s="259"/>
      <c r="N37" s="259"/>
      <c r="O37" s="259"/>
      <c r="P37" s="259"/>
      <c r="Q37" s="262"/>
      <c r="R37" s="262"/>
      <c r="S37" s="262"/>
      <c r="T37" s="261"/>
      <c r="U37" s="261"/>
      <c r="V37" s="259"/>
      <c r="W37" s="262"/>
      <c r="X37" s="259">
        <v>1</v>
      </c>
      <c r="Y37" s="259"/>
      <c r="Z37" s="261"/>
      <c r="AA37" s="261"/>
      <c r="AB37" s="330"/>
      <c r="AC37" s="330"/>
      <c r="AD37" s="330"/>
      <c r="AE37" s="259"/>
      <c r="AF37" s="259"/>
      <c r="AG37" s="273">
        <f t="shared" si="0"/>
        <v>1</v>
      </c>
      <c r="AH37" s="263">
        <v>1</v>
      </c>
      <c r="AI37" s="264">
        <v>29</v>
      </c>
    </row>
    <row r="38" spans="1:35" x14ac:dyDescent="0.25">
      <c r="A38" s="265" t="s">
        <v>262</v>
      </c>
      <c r="B38" s="276">
        <v>2008</v>
      </c>
      <c r="C38" s="265" t="s">
        <v>21</v>
      </c>
      <c r="D38" s="261"/>
      <c r="E38" s="261"/>
      <c r="F38" s="261"/>
      <c r="G38" s="261"/>
      <c r="H38" s="261"/>
      <c r="I38" s="261"/>
      <c r="J38" s="261">
        <f>SUM(D38:I38)</f>
        <v>0</v>
      </c>
      <c r="K38" s="259"/>
      <c r="L38" s="259"/>
      <c r="M38" s="259"/>
      <c r="N38" s="259"/>
      <c r="O38" s="259"/>
      <c r="P38" s="259"/>
      <c r="Q38" s="262"/>
      <c r="R38" s="262"/>
      <c r="S38" s="262"/>
      <c r="T38" s="261"/>
      <c r="U38" s="261"/>
      <c r="V38" s="259"/>
      <c r="W38" s="262"/>
      <c r="X38" s="259"/>
      <c r="Y38" s="259">
        <v>1</v>
      </c>
      <c r="Z38" s="261"/>
      <c r="AA38" s="261"/>
      <c r="AB38" s="330"/>
      <c r="AC38" s="330"/>
      <c r="AD38" s="330"/>
      <c r="AE38" s="259"/>
      <c r="AF38" s="259"/>
      <c r="AG38" s="273">
        <f t="shared" si="0"/>
        <v>1</v>
      </c>
      <c r="AH38" s="263">
        <v>1</v>
      </c>
      <c r="AI38" s="264">
        <v>29</v>
      </c>
    </row>
    <row r="39" spans="1:35" x14ac:dyDescent="0.25">
      <c r="A39" s="260" t="s">
        <v>287</v>
      </c>
      <c r="B39" s="259">
        <v>2007</v>
      </c>
      <c r="C39" s="260" t="s">
        <v>21</v>
      </c>
      <c r="D39" s="261"/>
      <c r="E39" s="261"/>
      <c r="F39" s="261"/>
      <c r="G39" s="261"/>
      <c r="H39" s="261"/>
      <c r="I39" s="261"/>
      <c r="J39" s="261">
        <f>SUM(D39:I39)</f>
        <v>0</v>
      </c>
      <c r="K39" s="259"/>
      <c r="L39" s="259"/>
      <c r="M39" s="259"/>
      <c r="N39" s="259"/>
      <c r="O39" s="259"/>
      <c r="P39" s="259"/>
      <c r="Q39" s="262"/>
      <c r="R39" s="262"/>
      <c r="S39" s="262"/>
      <c r="T39" s="261"/>
      <c r="U39" s="261"/>
      <c r="V39" s="259"/>
      <c r="W39" s="262"/>
      <c r="X39" s="259"/>
      <c r="Y39" s="259"/>
      <c r="Z39" s="261"/>
      <c r="AA39" s="261"/>
      <c r="AB39" s="330"/>
      <c r="AC39" s="330"/>
      <c r="AD39" s="330"/>
      <c r="AE39" s="259"/>
      <c r="AF39" s="259">
        <v>1</v>
      </c>
      <c r="AG39" s="273">
        <f t="shared" ref="AG39:AG62" si="1">SUM(J39:AF39)</f>
        <v>1</v>
      </c>
      <c r="AH39" s="263">
        <v>1</v>
      </c>
      <c r="AI39" s="264">
        <v>29</v>
      </c>
    </row>
    <row r="40" spans="1:35" x14ac:dyDescent="0.25">
      <c r="A40" s="260" t="s">
        <v>265</v>
      </c>
      <c r="B40" s="259">
        <v>2008</v>
      </c>
      <c r="C40" s="260" t="s">
        <v>149</v>
      </c>
      <c r="D40" s="261"/>
      <c r="E40" s="261"/>
      <c r="F40" s="261"/>
      <c r="G40" s="261"/>
      <c r="H40" s="261"/>
      <c r="I40" s="261"/>
      <c r="J40" s="261">
        <f>SUM(D40:I40)</f>
        <v>0</v>
      </c>
      <c r="K40" s="259"/>
      <c r="L40" s="259"/>
      <c r="M40" s="259"/>
      <c r="N40" s="259"/>
      <c r="O40" s="259"/>
      <c r="P40" s="259"/>
      <c r="Q40" s="262"/>
      <c r="R40" s="262"/>
      <c r="S40" s="262"/>
      <c r="T40" s="261"/>
      <c r="U40" s="261"/>
      <c r="V40" s="259"/>
      <c r="W40" s="262"/>
      <c r="X40" s="259"/>
      <c r="Y40" s="259"/>
      <c r="Z40" s="261"/>
      <c r="AA40" s="261"/>
      <c r="AB40" s="330"/>
      <c r="AC40" s="330">
        <v>1</v>
      </c>
      <c r="AD40" s="330"/>
      <c r="AE40" s="259"/>
      <c r="AF40" s="259"/>
      <c r="AG40" s="273">
        <f t="shared" si="1"/>
        <v>1</v>
      </c>
      <c r="AH40" s="263">
        <v>1</v>
      </c>
      <c r="AI40" s="264">
        <v>29</v>
      </c>
    </row>
    <row r="41" spans="1:35" x14ac:dyDescent="0.25">
      <c r="A41" s="260" t="s">
        <v>273</v>
      </c>
      <c r="B41" s="259">
        <v>2007</v>
      </c>
      <c r="C41" s="260" t="s">
        <v>21</v>
      </c>
      <c r="D41" s="261"/>
      <c r="E41" s="261"/>
      <c r="F41" s="261">
        <v>10</v>
      </c>
      <c r="G41" s="261"/>
      <c r="H41" s="261"/>
      <c r="I41" s="261"/>
      <c r="J41" s="261">
        <v>0</v>
      </c>
      <c r="K41" s="259"/>
      <c r="L41" s="259"/>
      <c r="M41" s="259"/>
      <c r="N41" s="259"/>
      <c r="O41" s="259"/>
      <c r="P41" s="259"/>
      <c r="Q41" s="262"/>
      <c r="R41" s="262"/>
      <c r="S41" s="262"/>
      <c r="T41" s="261"/>
      <c r="U41" s="261"/>
      <c r="V41" s="259"/>
      <c r="W41" s="262"/>
      <c r="X41" s="259"/>
      <c r="Y41" s="259"/>
      <c r="Z41" s="261"/>
      <c r="AA41" s="261"/>
      <c r="AB41" s="330"/>
      <c r="AC41" s="330"/>
      <c r="AD41" s="330"/>
      <c r="AE41" s="259"/>
      <c r="AF41" s="259"/>
      <c r="AG41" s="273">
        <f t="shared" si="1"/>
        <v>0</v>
      </c>
      <c r="AH41" s="263"/>
      <c r="AI41" s="264"/>
    </row>
    <row r="42" spans="1:35" x14ac:dyDescent="0.25">
      <c r="A42" s="260" t="s">
        <v>275</v>
      </c>
      <c r="B42" s="259">
        <v>2009</v>
      </c>
      <c r="C42" s="260" t="s">
        <v>276</v>
      </c>
      <c r="D42" s="261"/>
      <c r="E42" s="261"/>
      <c r="F42" s="261"/>
      <c r="G42" s="261">
        <v>5</v>
      </c>
      <c r="H42" s="261"/>
      <c r="I42" s="261"/>
      <c r="J42" s="261">
        <v>0</v>
      </c>
      <c r="K42" s="259"/>
      <c r="L42" s="259"/>
      <c r="M42" s="259"/>
      <c r="N42" s="259"/>
      <c r="O42" s="259"/>
      <c r="P42" s="259"/>
      <c r="Q42" s="262"/>
      <c r="R42" s="262"/>
      <c r="S42" s="262"/>
      <c r="T42" s="261"/>
      <c r="U42" s="261"/>
      <c r="V42" s="259"/>
      <c r="W42" s="262"/>
      <c r="X42" s="259"/>
      <c r="Y42" s="259"/>
      <c r="Z42" s="261"/>
      <c r="AA42" s="261"/>
      <c r="AB42" s="330"/>
      <c r="AC42" s="330"/>
      <c r="AD42" s="330"/>
      <c r="AE42" s="259"/>
      <c r="AF42" s="259"/>
      <c r="AG42" s="273">
        <f t="shared" si="1"/>
        <v>0</v>
      </c>
      <c r="AH42" s="263"/>
      <c r="AI42" s="264"/>
    </row>
    <row r="43" spans="1:35" x14ac:dyDescent="0.25">
      <c r="A43" s="260" t="s">
        <v>267</v>
      </c>
      <c r="B43" s="259">
        <v>2008</v>
      </c>
      <c r="C43" s="260" t="s">
        <v>21</v>
      </c>
      <c r="D43" s="261"/>
      <c r="E43" s="261"/>
      <c r="F43" s="261">
        <v>1</v>
      </c>
      <c r="G43" s="261"/>
      <c r="H43" s="261">
        <v>3</v>
      </c>
      <c r="I43" s="261"/>
      <c r="J43" s="261">
        <v>0</v>
      </c>
      <c r="K43" s="259"/>
      <c r="L43" s="259"/>
      <c r="M43" s="259"/>
      <c r="N43" s="259"/>
      <c r="O43" s="259"/>
      <c r="P43" s="259"/>
      <c r="Q43" s="262"/>
      <c r="R43" s="262"/>
      <c r="S43" s="262"/>
      <c r="T43" s="261"/>
      <c r="U43" s="261"/>
      <c r="V43" s="259"/>
      <c r="W43" s="262"/>
      <c r="X43" s="259"/>
      <c r="Y43" s="259"/>
      <c r="Z43" s="261"/>
      <c r="AA43" s="261"/>
      <c r="AB43" s="330"/>
      <c r="AC43" s="330"/>
      <c r="AD43" s="330"/>
      <c r="AE43" s="259"/>
      <c r="AF43" s="259"/>
      <c r="AG43" s="273">
        <f t="shared" si="1"/>
        <v>0</v>
      </c>
      <c r="AH43" s="263"/>
      <c r="AI43" s="264"/>
    </row>
    <row r="44" spans="1:35" x14ac:dyDescent="0.25">
      <c r="A44" s="260" t="s">
        <v>274</v>
      </c>
      <c r="B44" s="259">
        <v>2007</v>
      </c>
      <c r="C44" s="260" t="s">
        <v>76</v>
      </c>
      <c r="D44" s="261"/>
      <c r="E44" s="261"/>
      <c r="F44" s="261">
        <v>3</v>
      </c>
      <c r="G44" s="261"/>
      <c r="H44" s="261"/>
      <c r="I44" s="261"/>
      <c r="J44" s="261">
        <v>0</v>
      </c>
      <c r="K44" s="259"/>
      <c r="L44" s="259"/>
      <c r="M44" s="259"/>
      <c r="N44" s="259"/>
      <c r="O44" s="259"/>
      <c r="P44" s="259"/>
      <c r="Q44" s="262"/>
      <c r="R44" s="262"/>
      <c r="S44" s="262"/>
      <c r="T44" s="261"/>
      <c r="U44" s="261"/>
      <c r="V44" s="259"/>
      <c r="W44" s="262"/>
      <c r="X44" s="259"/>
      <c r="Y44" s="259"/>
      <c r="Z44" s="261"/>
      <c r="AA44" s="261"/>
      <c r="AB44" s="330"/>
      <c r="AC44" s="330"/>
      <c r="AD44" s="330"/>
      <c r="AE44" s="259"/>
      <c r="AF44" s="259"/>
      <c r="AG44" s="273">
        <f t="shared" si="1"/>
        <v>0</v>
      </c>
      <c r="AH44" s="263"/>
      <c r="AI44" s="264"/>
    </row>
    <row r="45" spans="1:35" x14ac:dyDescent="0.25">
      <c r="A45" s="260" t="s">
        <v>259</v>
      </c>
      <c r="B45" s="259">
        <v>2008</v>
      </c>
      <c r="C45" s="260" t="s">
        <v>169</v>
      </c>
      <c r="D45" s="261"/>
      <c r="E45" s="261"/>
      <c r="F45" s="261"/>
      <c r="G45" s="261">
        <v>3</v>
      </c>
      <c r="H45" s="261"/>
      <c r="I45" s="261"/>
      <c r="J45" s="261">
        <v>0</v>
      </c>
      <c r="K45" s="259"/>
      <c r="L45" s="259"/>
      <c r="M45" s="259"/>
      <c r="N45" s="259"/>
      <c r="O45" s="259"/>
      <c r="P45" s="259"/>
      <c r="Q45" s="262"/>
      <c r="R45" s="262"/>
      <c r="S45" s="262"/>
      <c r="T45" s="261"/>
      <c r="U45" s="261"/>
      <c r="V45" s="259"/>
      <c r="W45" s="262"/>
      <c r="X45" s="259"/>
      <c r="Y45" s="259"/>
      <c r="Z45" s="261"/>
      <c r="AA45" s="261"/>
      <c r="AB45" s="330"/>
      <c r="AC45" s="330"/>
      <c r="AD45" s="330"/>
      <c r="AE45" s="259"/>
      <c r="AF45" s="259"/>
      <c r="AG45" s="273">
        <f t="shared" si="1"/>
        <v>0</v>
      </c>
      <c r="AH45" s="263"/>
      <c r="AI45" s="264"/>
    </row>
    <row r="46" spans="1:35" x14ac:dyDescent="0.25">
      <c r="A46" s="260" t="s">
        <v>224</v>
      </c>
      <c r="B46" s="259">
        <v>2007</v>
      </c>
      <c r="C46" s="260" t="s">
        <v>21</v>
      </c>
      <c r="D46" s="261"/>
      <c r="E46" s="261"/>
      <c r="F46" s="261"/>
      <c r="G46" s="261"/>
      <c r="H46" s="261"/>
      <c r="I46" s="261"/>
      <c r="J46" s="261">
        <f t="shared" ref="J46:J62" si="2">SUM(D46:I46)</f>
        <v>0</v>
      </c>
      <c r="K46" s="259"/>
      <c r="L46" s="259"/>
      <c r="M46" s="259"/>
      <c r="N46" s="259"/>
      <c r="O46" s="259"/>
      <c r="P46" s="259"/>
      <c r="Q46" s="262"/>
      <c r="R46" s="262"/>
      <c r="S46" s="262"/>
      <c r="T46" s="261"/>
      <c r="U46" s="261"/>
      <c r="V46" s="259"/>
      <c r="W46" s="262"/>
      <c r="X46" s="259"/>
      <c r="Y46" s="259"/>
      <c r="Z46" s="261"/>
      <c r="AA46" s="261"/>
      <c r="AB46" s="330"/>
      <c r="AC46" s="330"/>
      <c r="AD46" s="330"/>
      <c r="AE46" s="259"/>
      <c r="AF46" s="259"/>
      <c r="AG46" s="273">
        <f t="shared" si="1"/>
        <v>0</v>
      </c>
      <c r="AH46" s="263"/>
      <c r="AI46" s="264"/>
    </row>
    <row r="47" spans="1:35" x14ac:dyDescent="0.25">
      <c r="A47" s="260" t="s">
        <v>228</v>
      </c>
      <c r="B47" s="259">
        <v>2007</v>
      </c>
      <c r="C47" s="260" t="s">
        <v>190</v>
      </c>
      <c r="D47" s="261"/>
      <c r="E47" s="261"/>
      <c r="F47" s="261"/>
      <c r="G47" s="261"/>
      <c r="H47" s="261"/>
      <c r="I47" s="261"/>
      <c r="J47" s="261">
        <f t="shared" si="2"/>
        <v>0</v>
      </c>
      <c r="K47" s="259"/>
      <c r="L47" s="259"/>
      <c r="M47" s="259"/>
      <c r="N47" s="259"/>
      <c r="O47" s="259"/>
      <c r="P47" s="259"/>
      <c r="Q47" s="262"/>
      <c r="R47" s="262"/>
      <c r="S47" s="262"/>
      <c r="T47" s="261"/>
      <c r="U47" s="261"/>
      <c r="V47" s="259"/>
      <c r="W47" s="262"/>
      <c r="X47" s="259"/>
      <c r="Y47" s="259"/>
      <c r="Z47" s="261"/>
      <c r="AA47" s="261"/>
      <c r="AB47" s="330"/>
      <c r="AC47" s="330"/>
      <c r="AD47" s="330"/>
      <c r="AE47" s="259"/>
      <c r="AF47" s="259"/>
      <c r="AG47" s="273">
        <f t="shared" si="1"/>
        <v>0</v>
      </c>
      <c r="AH47" s="263"/>
      <c r="AI47" s="264"/>
    </row>
    <row r="48" spans="1:35" x14ac:dyDescent="0.25">
      <c r="A48" s="260" t="s">
        <v>223</v>
      </c>
      <c r="B48" s="259">
        <v>2007</v>
      </c>
      <c r="C48" s="260" t="s">
        <v>197</v>
      </c>
      <c r="D48" s="261"/>
      <c r="E48" s="261"/>
      <c r="F48" s="261"/>
      <c r="G48" s="261"/>
      <c r="H48" s="261"/>
      <c r="I48" s="261"/>
      <c r="J48" s="261">
        <f t="shared" si="2"/>
        <v>0</v>
      </c>
      <c r="K48" s="259"/>
      <c r="L48" s="259"/>
      <c r="M48" s="259"/>
      <c r="N48" s="259"/>
      <c r="O48" s="259"/>
      <c r="P48" s="259"/>
      <c r="Q48" s="262"/>
      <c r="R48" s="262"/>
      <c r="S48" s="262"/>
      <c r="T48" s="261"/>
      <c r="U48" s="261"/>
      <c r="V48" s="259"/>
      <c r="W48" s="262"/>
      <c r="X48" s="259"/>
      <c r="Y48" s="259"/>
      <c r="Z48" s="261"/>
      <c r="AA48" s="261"/>
      <c r="AB48" s="330"/>
      <c r="AC48" s="330"/>
      <c r="AD48" s="330"/>
      <c r="AE48" s="259"/>
      <c r="AF48" s="259"/>
      <c r="AG48" s="273">
        <f t="shared" si="1"/>
        <v>0</v>
      </c>
      <c r="AH48" s="263"/>
      <c r="AI48" s="264"/>
    </row>
    <row r="49" spans="1:35" x14ac:dyDescent="0.25">
      <c r="A49" s="260" t="s">
        <v>230</v>
      </c>
      <c r="B49" s="259">
        <v>2007</v>
      </c>
      <c r="C49" s="260" t="s">
        <v>226</v>
      </c>
      <c r="D49" s="261"/>
      <c r="E49" s="261"/>
      <c r="F49" s="261"/>
      <c r="G49" s="261"/>
      <c r="H49" s="261"/>
      <c r="I49" s="261"/>
      <c r="J49" s="261">
        <f t="shared" si="2"/>
        <v>0</v>
      </c>
      <c r="K49" s="259"/>
      <c r="L49" s="259"/>
      <c r="M49" s="259"/>
      <c r="N49" s="259"/>
      <c r="O49" s="259"/>
      <c r="P49" s="259"/>
      <c r="Q49" s="262"/>
      <c r="R49" s="262"/>
      <c r="S49" s="262"/>
      <c r="T49" s="261"/>
      <c r="U49" s="261"/>
      <c r="V49" s="259"/>
      <c r="W49" s="262"/>
      <c r="X49" s="259"/>
      <c r="Y49" s="259"/>
      <c r="Z49" s="261"/>
      <c r="AA49" s="261"/>
      <c r="AB49" s="330"/>
      <c r="AC49" s="330"/>
      <c r="AD49" s="330"/>
      <c r="AE49" s="259"/>
      <c r="AF49" s="259"/>
      <c r="AG49" s="273">
        <f t="shared" si="1"/>
        <v>0</v>
      </c>
      <c r="AH49" s="263"/>
      <c r="AI49" s="264"/>
    </row>
    <row r="50" spans="1:35" x14ac:dyDescent="0.25">
      <c r="A50" s="260" t="s">
        <v>222</v>
      </c>
      <c r="B50" s="259">
        <v>2007</v>
      </c>
      <c r="C50" s="260" t="s">
        <v>141</v>
      </c>
      <c r="D50" s="261"/>
      <c r="E50" s="261"/>
      <c r="F50" s="261"/>
      <c r="G50" s="261"/>
      <c r="H50" s="261"/>
      <c r="I50" s="261"/>
      <c r="J50" s="261">
        <f t="shared" si="2"/>
        <v>0</v>
      </c>
      <c r="K50" s="259"/>
      <c r="L50" s="259"/>
      <c r="M50" s="259"/>
      <c r="N50" s="259"/>
      <c r="O50" s="259"/>
      <c r="P50" s="259"/>
      <c r="Q50" s="262"/>
      <c r="R50" s="262"/>
      <c r="S50" s="262"/>
      <c r="T50" s="261"/>
      <c r="U50" s="261"/>
      <c r="V50" s="259"/>
      <c r="W50" s="262"/>
      <c r="X50" s="259"/>
      <c r="Y50" s="259"/>
      <c r="Z50" s="261"/>
      <c r="AA50" s="261"/>
      <c r="AB50" s="330"/>
      <c r="AC50" s="330"/>
      <c r="AD50" s="330"/>
      <c r="AE50" s="259"/>
      <c r="AF50" s="259"/>
      <c r="AG50" s="273">
        <f t="shared" si="1"/>
        <v>0</v>
      </c>
      <c r="AH50" s="263"/>
      <c r="AI50" s="264"/>
    </row>
    <row r="51" spans="1:35" x14ac:dyDescent="0.25">
      <c r="A51" s="260" t="s">
        <v>268</v>
      </c>
      <c r="B51" s="259">
        <v>2008</v>
      </c>
      <c r="C51" s="260" t="s">
        <v>269</v>
      </c>
      <c r="D51" s="261"/>
      <c r="E51" s="261"/>
      <c r="F51" s="261"/>
      <c r="G51" s="261"/>
      <c r="H51" s="261"/>
      <c r="I51" s="261"/>
      <c r="J51" s="261">
        <f t="shared" si="2"/>
        <v>0</v>
      </c>
      <c r="K51" s="259"/>
      <c r="L51" s="259"/>
      <c r="M51" s="259"/>
      <c r="N51" s="259"/>
      <c r="O51" s="259"/>
      <c r="P51" s="259"/>
      <c r="Q51" s="262"/>
      <c r="R51" s="262"/>
      <c r="S51" s="262"/>
      <c r="T51" s="261"/>
      <c r="U51" s="261"/>
      <c r="V51" s="259"/>
      <c r="W51" s="262"/>
      <c r="X51" s="259"/>
      <c r="Y51" s="259"/>
      <c r="Z51" s="261"/>
      <c r="AA51" s="261"/>
      <c r="AB51" s="330"/>
      <c r="AC51" s="330"/>
      <c r="AD51" s="330"/>
      <c r="AE51" s="259"/>
      <c r="AF51" s="259"/>
      <c r="AG51" s="273">
        <f t="shared" si="1"/>
        <v>0</v>
      </c>
      <c r="AH51" s="263"/>
      <c r="AI51" s="264"/>
    </row>
    <row r="52" spans="1:35" x14ac:dyDescent="0.25">
      <c r="A52" s="260" t="s">
        <v>258</v>
      </c>
      <c r="B52" s="259">
        <v>2008</v>
      </c>
      <c r="C52" s="260" t="s">
        <v>21</v>
      </c>
      <c r="D52" s="261"/>
      <c r="E52" s="261"/>
      <c r="F52" s="261"/>
      <c r="G52" s="261"/>
      <c r="H52" s="261"/>
      <c r="I52" s="261"/>
      <c r="J52" s="261">
        <f t="shared" si="2"/>
        <v>0</v>
      </c>
      <c r="K52" s="259"/>
      <c r="L52" s="259"/>
      <c r="M52" s="259"/>
      <c r="N52" s="259"/>
      <c r="O52" s="259"/>
      <c r="P52" s="259"/>
      <c r="Q52" s="262"/>
      <c r="R52" s="262"/>
      <c r="S52" s="262"/>
      <c r="T52" s="261"/>
      <c r="U52" s="261"/>
      <c r="V52" s="259"/>
      <c r="W52" s="262"/>
      <c r="X52" s="259"/>
      <c r="Y52" s="259"/>
      <c r="Z52" s="261"/>
      <c r="AA52" s="261"/>
      <c r="AB52" s="330"/>
      <c r="AC52" s="330"/>
      <c r="AD52" s="330"/>
      <c r="AE52" s="259"/>
      <c r="AF52" s="259"/>
      <c r="AG52" s="273">
        <f t="shared" si="1"/>
        <v>0</v>
      </c>
      <c r="AH52" s="263"/>
      <c r="AI52" s="264"/>
    </row>
    <row r="53" spans="1:35" x14ac:dyDescent="0.25">
      <c r="A53" s="260" t="s">
        <v>263</v>
      </c>
      <c r="B53" s="259">
        <v>2008</v>
      </c>
      <c r="C53" s="260" t="s">
        <v>257</v>
      </c>
      <c r="D53" s="261"/>
      <c r="E53" s="261"/>
      <c r="F53" s="261"/>
      <c r="G53" s="261"/>
      <c r="H53" s="261"/>
      <c r="I53" s="261"/>
      <c r="J53" s="261">
        <f t="shared" si="2"/>
        <v>0</v>
      </c>
      <c r="K53" s="259"/>
      <c r="L53" s="259"/>
      <c r="M53" s="259"/>
      <c r="N53" s="259"/>
      <c r="O53" s="259"/>
      <c r="P53" s="259"/>
      <c r="Q53" s="262"/>
      <c r="R53" s="262"/>
      <c r="S53" s="262"/>
      <c r="T53" s="261"/>
      <c r="U53" s="261"/>
      <c r="V53" s="259"/>
      <c r="W53" s="262"/>
      <c r="X53" s="259"/>
      <c r="Y53" s="259"/>
      <c r="Z53" s="261"/>
      <c r="AA53" s="261"/>
      <c r="AB53" s="330"/>
      <c r="AC53" s="330"/>
      <c r="AD53" s="330"/>
      <c r="AE53" s="259"/>
      <c r="AF53" s="259"/>
      <c r="AG53" s="273">
        <f t="shared" si="1"/>
        <v>0</v>
      </c>
      <c r="AH53" s="263"/>
      <c r="AI53" s="264"/>
    </row>
    <row r="54" spans="1:35" x14ac:dyDescent="0.25">
      <c r="A54" s="260" t="s">
        <v>266</v>
      </c>
      <c r="B54" s="259">
        <v>2008</v>
      </c>
      <c r="C54" s="260" t="s">
        <v>155</v>
      </c>
      <c r="D54" s="261"/>
      <c r="E54" s="261"/>
      <c r="F54" s="261"/>
      <c r="G54" s="261"/>
      <c r="H54" s="261"/>
      <c r="I54" s="261"/>
      <c r="J54" s="261">
        <f t="shared" si="2"/>
        <v>0</v>
      </c>
      <c r="K54" s="259"/>
      <c r="L54" s="259"/>
      <c r="M54" s="259"/>
      <c r="N54" s="259"/>
      <c r="O54" s="259"/>
      <c r="P54" s="259"/>
      <c r="Q54" s="262"/>
      <c r="R54" s="262"/>
      <c r="S54" s="262"/>
      <c r="T54" s="261"/>
      <c r="U54" s="261"/>
      <c r="V54" s="259"/>
      <c r="W54" s="262"/>
      <c r="X54" s="259"/>
      <c r="Y54" s="259"/>
      <c r="Z54" s="261"/>
      <c r="AA54" s="261"/>
      <c r="AB54" s="330"/>
      <c r="AC54" s="330"/>
      <c r="AD54" s="330"/>
      <c r="AE54" s="259"/>
      <c r="AF54" s="259"/>
      <c r="AG54" s="273">
        <f t="shared" si="1"/>
        <v>0</v>
      </c>
      <c r="AH54" s="263"/>
      <c r="AI54" s="264"/>
    </row>
    <row r="55" spans="1:35" x14ac:dyDescent="0.25">
      <c r="A55" s="260" t="s">
        <v>210</v>
      </c>
      <c r="B55" s="259">
        <v>2007</v>
      </c>
      <c r="C55" s="260" t="s">
        <v>21</v>
      </c>
      <c r="D55" s="261"/>
      <c r="E55" s="261"/>
      <c r="F55" s="261"/>
      <c r="G55" s="261"/>
      <c r="H55" s="261"/>
      <c r="I55" s="261"/>
      <c r="J55" s="261">
        <f t="shared" si="2"/>
        <v>0</v>
      </c>
      <c r="K55" s="259"/>
      <c r="L55" s="259"/>
      <c r="M55" s="259"/>
      <c r="N55" s="259"/>
      <c r="O55" s="259"/>
      <c r="P55" s="259"/>
      <c r="Q55" s="262"/>
      <c r="R55" s="262"/>
      <c r="S55" s="262"/>
      <c r="T55" s="261"/>
      <c r="U55" s="261"/>
      <c r="V55" s="259"/>
      <c r="W55" s="262"/>
      <c r="X55" s="259"/>
      <c r="Y55" s="259"/>
      <c r="Z55" s="261"/>
      <c r="AA55" s="261"/>
      <c r="AB55" s="330"/>
      <c r="AC55" s="330"/>
      <c r="AD55" s="330"/>
      <c r="AE55" s="259"/>
      <c r="AF55" s="259"/>
      <c r="AG55" s="273">
        <f t="shared" si="1"/>
        <v>0</v>
      </c>
      <c r="AH55" s="263"/>
      <c r="AI55" s="264"/>
    </row>
    <row r="56" spans="1:35" x14ac:dyDescent="0.25">
      <c r="A56" s="260" t="s">
        <v>217</v>
      </c>
      <c r="B56" s="259">
        <v>2007</v>
      </c>
      <c r="C56" s="260" t="s">
        <v>21</v>
      </c>
      <c r="D56" s="261"/>
      <c r="E56" s="261"/>
      <c r="F56" s="261"/>
      <c r="G56" s="261"/>
      <c r="H56" s="261"/>
      <c r="I56" s="261"/>
      <c r="J56" s="261">
        <f t="shared" si="2"/>
        <v>0</v>
      </c>
      <c r="K56" s="259"/>
      <c r="L56" s="259"/>
      <c r="M56" s="259"/>
      <c r="N56" s="259"/>
      <c r="O56" s="259"/>
      <c r="P56" s="259"/>
      <c r="Q56" s="262"/>
      <c r="R56" s="262"/>
      <c r="S56" s="262"/>
      <c r="T56" s="261"/>
      <c r="U56" s="261"/>
      <c r="V56" s="259"/>
      <c r="W56" s="262"/>
      <c r="X56" s="259"/>
      <c r="Y56" s="259"/>
      <c r="Z56" s="261"/>
      <c r="AA56" s="261"/>
      <c r="AB56" s="330"/>
      <c r="AC56" s="330"/>
      <c r="AD56" s="330"/>
      <c r="AE56" s="259"/>
      <c r="AF56" s="259"/>
      <c r="AG56" s="273">
        <f t="shared" si="1"/>
        <v>0</v>
      </c>
      <c r="AH56" s="263"/>
      <c r="AI56" s="264"/>
    </row>
    <row r="57" spans="1:35" x14ac:dyDescent="0.25">
      <c r="A57" s="260" t="s">
        <v>264</v>
      </c>
      <c r="B57" s="259">
        <v>2008</v>
      </c>
      <c r="C57" s="260" t="s">
        <v>141</v>
      </c>
      <c r="D57" s="261"/>
      <c r="E57" s="261"/>
      <c r="F57" s="261"/>
      <c r="G57" s="261"/>
      <c r="H57" s="261"/>
      <c r="I57" s="261"/>
      <c r="J57" s="261">
        <f t="shared" si="2"/>
        <v>0</v>
      </c>
      <c r="K57" s="259"/>
      <c r="L57" s="259"/>
      <c r="M57" s="259"/>
      <c r="N57" s="259"/>
      <c r="O57" s="259"/>
      <c r="P57" s="259"/>
      <c r="Q57" s="262"/>
      <c r="R57" s="262"/>
      <c r="S57" s="262"/>
      <c r="T57" s="261"/>
      <c r="U57" s="261"/>
      <c r="V57" s="259"/>
      <c r="W57" s="262"/>
      <c r="X57" s="259"/>
      <c r="Y57" s="259"/>
      <c r="Z57" s="261"/>
      <c r="AA57" s="261"/>
      <c r="AB57" s="330"/>
      <c r="AC57" s="330"/>
      <c r="AD57" s="330"/>
      <c r="AE57" s="259"/>
      <c r="AF57" s="259"/>
      <c r="AG57" s="273">
        <f t="shared" si="1"/>
        <v>0</v>
      </c>
      <c r="AH57" s="263"/>
      <c r="AI57" s="264"/>
    </row>
    <row r="58" spans="1:35" x14ac:dyDescent="0.25">
      <c r="A58" s="260" t="s">
        <v>240</v>
      </c>
      <c r="B58" s="259">
        <v>2007</v>
      </c>
      <c r="C58" s="260" t="s">
        <v>21</v>
      </c>
      <c r="D58" s="261"/>
      <c r="E58" s="261"/>
      <c r="F58" s="261"/>
      <c r="G58" s="261"/>
      <c r="H58" s="261"/>
      <c r="I58" s="261"/>
      <c r="J58" s="261">
        <f t="shared" si="2"/>
        <v>0</v>
      </c>
      <c r="K58" s="259"/>
      <c r="L58" s="259"/>
      <c r="M58" s="259"/>
      <c r="N58" s="259"/>
      <c r="O58" s="259"/>
      <c r="P58" s="259"/>
      <c r="Q58" s="262"/>
      <c r="R58" s="262"/>
      <c r="S58" s="262"/>
      <c r="T58" s="261"/>
      <c r="U58" s="261"/>
      <c r="V58" s="259"/>
      <c r="W58" s="262"/>
      <c r="X58" s="259"/>
      <c r="Y58" s="259"/>
      <c r="Z58" s="261"/>
      <c r="AA58" s="261"/>
      <c r="AB58" s="330"/>
      <c r="AC58" s="330"/>
      <c r="AD58" s="330"/>
      <c r="AE58" s="259"/>
      <c r="AF58" s="259"/>
      <c r="AG58" s="273">
        <f t="shared" si="1"/>
        <v>0</v>
      </c>
      <c r="AH58" s="263"/>
      <c r="AI58" s="264"/>
    </row>
    <row r="59" spans="1:35" x14ac:dyDescent="0.25">
      <c r="A59" s="260" t="s">
        <v>233</v>
      </c>
      <c r="B59" s="259">
        <v>2007</v>
      </c>
      <c r="C59" s="260" t="s">
        <v>21</v>
      </c>
      <c r="D59" s="261"/>
      <c r="E59" s="261"/>
      <c r="F59" s="261"/>
      <c r="G59" s="261"/>
      <c r="H59" s="261"/>
      <c r="I59" s="261"/>
      <c r="J59" s="261">
        <f t="shared" si="2"/>
        <v>0</v>
      </c>
      <c r="K59" s="259"/>
      <c r="L59" s="259"/>
      <c r="M59" s="259"/>
      <c r="N59" s="259"/>
      <c r="O59" s="259"/>
      <c r="P59" s="259"/>
      <c r="Q59" s="262"/>
      <c r="R59" s="262"/>
      <c r="S59" s="262"/>
      <c r="T59" s="261"/>
      <c r="U59" s="261"/>
      <c r="V59" s="259"/>
      <c r="W59" s="262"/>
      <c r="X59" s="259"/>
      <c r="Y59" s="259"/>
      <c r="Z59" s="261"/>
      <c r="AA59" s="261"/>
      <c r="AB59" s="330"/>
      <c r="AC59" s="330"/>
      <c r="AD59" s="330"/>
      <c r="AE59" s="259"/>
      <c r="AF59" s="259"/>
      <c r="AG59" s="273">
        <f t="shared" si="1"/>
        <v>0</v>
      </c>
      <c r="AH59" s="263"/>
      <c r="AI59" s="264"/>
    </row>
    <row r="60" spans="1:35" x14ac:dyDescent="0.25">
      <c r="A60" s="260" t="s">
        <v>256</v>
      </c>
      <c r="B60" s="259">
        <v>2008</v>
      </c>
      <c r="C60" s="260" t="s">
        <v>257</v>
      </c>
      <c r="D60" s="261"/>
      <c r="E60" s="261"/>
      <c r="F60" s="261"/>
      <c r="G60" s="261"/>
      <c r="H60" s="261"/>
      <c r="I60" s="261"/>
      <c r="J60" s="261">
        <f t="shared" si="2"/>
        <v>0</v>
      </c>
      <c r="K60" s="259"/>
      <c r="L60" s="259"/>
      <c r="M60" s="259"/>
      <c r="N60" s="259"/>
      <c r="O60" s="259"/>
      <c r="P60" s="259"/>
      <c r="Q60" s="262"/>
      <c r="R60" s="262"/>
      <c r="S60" s="262"/>
      <c r="T60" s="261"/>
      <c r="U60" s="261"/>
      <c r="V60" s="259"/>
      <c r="W60" s="262"/>
      <c r="X60" s="259"/>
      <c r="Y60" s="259"/>
      <c r="Z60" s="261"/>
      <c r="AA60" s="261"/>
      <c r="AB60" s="330"/>
      <c r="AC60" s="330"/>
      <c r="AD60" s="330"/>
      <c r="AE60" s="259"/>
      <c r="AF60" s="259"/>
      <c r="AG60" s="273">
        <f t="shared" si="1"/>
        <v>0</v>
      </c>
      <c r="AH60" s="263"/>
      <c r="AI60" s="264"/>
    </row>
    <row r="61" spans="1:35" x14ac:dyDescent="0.25">
      <c r="A61" s="260" t="s">
        <v>243</v>
      </c>
      <c r="B61" s="259">
        <v>2007</v>
      </c>
      <c r="C61" s="260" t="s">
        <v>21</v>
      </c>
      <c r="D61" s="261"/>
      <c r="E61" s="261"/>
      <c r="F61" s="261"/>
      <c r="G61" s="261"/>
      <c r="H61" s="261"/>
      <c r="I61" s="261"/>
      <c r="J61" s="261">
        <f t="shared" si="2"/>
        <v>0</v>
      </c>
      <c r="K61" s="259"/>
      <c r="L61" s="259"/>
      <c r="M61" s="259"/>
      <c r="N61" s="259"/>
      <c r="O61" s="259"/>
      <c r="P61" s="259"/>
      <c r="Q61" s="262"/>
      <c r="R61" s="262"/>
      <c r="S61" s="262"/>
      <c r="T61" s="261"/>
      <c r="U61" s="261"/>
      <c r="V61" s="259"/>
      <c r="W61" s="262"/>
      <c r="X61" s="259"/>
      <c r="Y61" s="259"/>
      <c r="Z61" s="261"/>
      <c r="AA61" s="261"/>
      <c r="AB61" s="330"/>
      <c r="AC61" s="330"/>
      <c r="AD61" s="330"/>
      <c r="AE61" s="259"/>
      <c r="AF61" s="259"/>
      <c r="AG61" s="273">
        <f t="shared" si="1"/>
        <v>0</v>
      </c>
      <c r="AH61" s="338"/>
      <c r="AI61" s="339"/>
    </row>
    <row r="62" spans="1:35" x14ac:dyDescent="0.25">
      <c r="A62" s="260" t="s">
        <v>261</v>
      </c>
      <c r="B62" s="259">
        <v>2008</v>
      </c>
      <c r="C62" s="260" t="s">
        <v>21</v>
      </c>
      <c r="D62" s="261"/>
      <c r="E62" s="261"/>
      <c r="F62" s="261"/>
      <c r="G62" s="261"/>
      <c r="H62" s="261"/>
      <c r="I62" s="261"/>
      <c r="J62" s="261">
        <f t="shared" si="2"/>
        <v>0</v>
      </c>
      <c r="K62" s="259"/>
      <c r="L62" s="259"/>
      <c r="M62" s="259"/>
      <c r="N62" s="259"/>
      <c r="O62" s="259"/>
      <c r="P62" s="259"/>
      <c r="Q62" s="262"/>
      <c r="R62" s="262"/>
      <c r="S62" s="262"/>
      <c r="T62" s="261"/>
      <c r="U62" s="261"/>
      <c r="V62" s="259"/>
      <c r="W62" s="262"/>
      <c r="X62" s="259"/>
      <c r="Y62" s="259"/>
      <c r="Z62" s="261"/>
      <c r="AA62" s="261"/>
      <c r="AB62" s="330"/>
      <c r="AC62" s="330"/>
      <c r="AD62" s="330"/>
      <c r="AE62" s="259"/>
      <c r="AF62" s="259"/>
      <c r="AG62" s="340">
        <f t="shared" si="1"/>
        <v>0</v>
      </c>
      <c r="AH62" s="263"/>
      <c r="AI62" s="264"/>
    </row>
    <row r="63" spans="1:35" ht="19.5" customHeight="1" x14ac:dyDescent="0.25"/>
    <row r="65" spans="1:3" ht="18.75" x14ac:dyDescent="0.3">
      <c r="A65" s="269" t="s">
        <v>121</v>
      </c>
      <c r="B65" s="270"/>
      <c r="C65" s="270"/>
    </row>
    <row r="66" spans="1:3" x14ac:dyDescent="0.25">
      <c r="A66" s="271" t="s">
        <v>122</v>
      </c>
      <c r="B66" s="271"/>
      <c r="C66" s="271"/>
    </row>
  </sheetData>
  <autoFilter ref="A6:AH63">
    <sortState ref="A7:AH63">
      <sortCondition descending="1" ref="AH6:AH63"/>
    </sortState>
  </autoFilter>
  <mergeCells count="26">
    <mergeCell ref="AE4:AE5"/>
    <mergeCell ref="AG4:AG5"/>
    <mergeCell ref="AH4:AH5"/>
    <mergeCell ref="AI4:AI5"/>
    <mergeCell ref="W4:W5"/>
    <mergeCell ref="X4:X5"/>
    <mergeCell ref="Y4:Y5"/>
    <mergeCell ref="Z4:AA4"/>
    <mergeCell ref="AB4:AC4"/>
    <mergeCell ref="AD4:AD5"/>
    <mergeCell ref="V4:V5"/>
    <mergeCell ref="A1:AI1"/>
    <mergeCell ref="A2:AI2"/>
    <mergeCell ref="A3:AI3"/>
    <mergeCell ref="A4:A5"/>
    <mergeCell ref="B4:B5"/>
    <mergeCell ref="C4:C5"/>
    <mergeCell ref="D4:E4"/>
    <mergeCell ref="F4:G4"/>
    <mergeCell ref="H4:I4"/>
    <mergeCell ref="J4:J5"/>
    <mergeCell ref="K4:L4"/>
    <mergeCell ref="M4:N4"/>
    <mergeCell ref="O4:P4"/>
    <mergeCell ref="Q4:S4"/>
    <mergeCell ref="T4:U4"/>
  </mergeCells>
  <pageMargins left="0.25" right="0.25" top="0.75" bottom="0.75" header="0.3" footer="0.3"/>
  <pageSetup paperSize="9" scale="76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5"/>
  <sheetViews>
    <sheetView view="pageBreakPreview" zoomScale="60" zoomScaleNormal="80" workbookViewId="0">
      <selection sqref="A1:AC65"/>
    </sheetView>
  </sheetViews>
  <sheetFormatPr defaultRowHeight="15" x14ac:dyDescent="0.25"/>
  <cols>
    <col min="1" max="1" width="21.28515625" customWidth="1"/>
    <col min="2" max="2" width="6" customWidth="1"/>
    <col min="3" max="3" width="16.42578125" customWidth="1"/>
    <col min="4" max="4" width="6.42578125" hidden="1" customWidth="1"/>
    <col min="5" max="6" width="6" hidden="1" customWidth="1"/>
    <col min="7" max="7" width="5.85546875" hidden="1" customWidth="1"/>
    <col min="8" max="8" width="5.140625" hidden="1" customWidth="1"/>
    <col min="9" max="9" width="4.7109375" hidden="1" customWidth="1"/>
    <col min="10" max="10" width="5.42578125" customWidth="1"/>
    <col min="11" max="11" width="5.7109375" customWidth="1"/>
    <col min="12" max="12" width="5.42578125" customWidth="1"/>
    <col min="13" max="13" width="0" hidden="1" customWidth="1"/>
    <col min="14" max="29" width="5.7109375" customWidth="1"/>
  </cols>
  <sheetData>
    <row r="1" spans="1:29" ht="18.75" x14ac:dyDescent="0.3">
      <c r="A1" s="471" t="s">
        <v>12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</row>
    <row r="2" spans="1:29" ht="18.75" x14ac:dyDescent="0.3">
      <c r="A2" s="471" t="s">
        <v>290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</row>
    <row r="3" spans="1:29" ht="18.75" x14ac:dyDescent="0.3">
      <c r="A3" s="472" t="s">
        <v>291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</row>
    <row r="4" spans="1:29" ht="25.5" customHeight="1" x14ac:dyDescent="0.25">
      <c r="A4" s="473" t="s">
        <v>1</v>
      </c>
      <c r="B4" s="473" t="s">
        <v>2</v>
      </c>
      <c r="C4" s="473" t="s">
        <v>4</v>
      </c>
      <c r="D4" s="470" t="s">
        <v>181</v>
      </c>
      <c r="E4" s="470"/>
      <c r="F4" s="470" t="s">
        <v>182</v>
      </c>
      <c r="G4" s="470"/>
      <c r="H4" s="470" t="s">
        <v>183</v>
      </c>
      <c r="I4" s="470"/>
      <c r="J4" s="468" t="s">
        <v>272</v>
      </c>
      <c r="K4" s="474" t="s">
        <v>114</v>
      </c>
      <c r="L4" s="474"/>
      <c r="M4" s="474" t="s">
        <v>13</v>
      </c>
      <c r="N4" s="474"/>
      <c r="O4" s="474" t="s">
        <v>292</v>
      </c>
      <c r="P4" s="474"/>
      <c r="Q4" s="475" t="s">
        <v>130</v>
      </c>
      <c r="R4" s="475"/>
      <c r="S4" s="475"/>
      <c r="T4" s="470" t="s">
        <v>236</v>
      </c>
      <c r="U4" s="470"/>
      <c r="V4" s="478" t="s">
        <v>97</v>
      </c>
      <c r="W4" s="477" t="s">
        <v>48</v>
      </c>
      <c r="X4" s="486" t="s">
        <v>116</v>
      </c>
      <c r="Y4" s="477" t="s">
        <v>15</v>
      </c>
      <c r="Z4" s="336" t="s">
        <v>93</v>
      </c>
      <c r="AA4" s="482" t="s">
        <v>16</v>
      </c>
      <c r="AB4" s="479" t="s">
        <v>118</v>
      </c>
      <c r="AC4" s="476" t="s">
        <v>5</v>
      </c>
    </row>
    <row r="5" spans="1:29" ht="89.25" x14ac:dyDescent="0.25">
      <c r="A5" s="473"/>
      <c r="B5" s="473"/>
      <c r="C5" s="473"/>
      <c r="D5" s="244" t="s">
        <v>119</v>
      </c>
      <c r="E5" s="245" t="s">
        <v>184</v>
      </c>
      <c r="F5" s="245" t="s">
        <v>119</v>
      </c>
      <c r="G5" s="245" t="s">
        <v>184</v>
      </c>
      <c r="H5" s="245" t="s">
        <v>119</v>
      </c>
      <c r="I5" s="245" t="s">
        <v>184</v>
      </c>
      <c r="J5" s="469"/>
      <c r="K5" s="337" t="s">
        <v>18</v>
      </c>
      <c r="L5" s="337" t="s">
        <v>17</v>
      </c>
      <c r="M5" s="337" t="s">
        <v>17</v>
      </c>
      <c r="N5" s="344" t="s">
        <v>132</v>
      </c>
      <c r="O5" s="337" t="s">
        <v>18</v>
      </c>
      <c r="P5" s="337" t="s">
        <v>17</v>
      </c>
      <c r="Q5" s="247" t="s">
        <v>131</v>
      </c>
      <c r="R5" s="247" t="s">
        <v>125</v>
      </c>
      <c r="S5" s="247" t="s">
        <v>132</v>
      </c>
      <c r="T5" s="248" t="s">
        <v>17</v>
      </c>
      <c r="U5" s="249" t="s">
        <v>18</v>
      </c>
      <c r="V5" s="478"/>
      <c r="W5" s="477"/>
      <c r="X5" s="486"/>
      <c r="Y5" s="477"/>
      <c r="Z5" s="337" t="s">
        <v>17</v>
      </c>
      <c r="AA5" s="482"/>
      <c r="AB5" s="479"/>
      <c r="AC5" s="476"/>
    </row>
    <row r="6" spans="1:29" ht="15.75" thickBot="1" x14ac:dyDescent="0.3">
      <c r="A6" s="286"/>
      <c r="B6" s="286"/>
      <c r="C6" s="286"/>
      <c r="D6" s="335"/>
      <c r="E6" s="335"/>
      <c r="F6" s="335"/>
      <c r="G6" s="335"/>
      <c r="H6" s="335"/>
      <c r="I6" s="335"/>
      <c r="J6" s="335"/>
      <c r="K6" s="287"/>
      <c r="L6" s="287"/>
      <c r="M6" s="287"/>
      <c r="N6" s="288"/>
      <c r="O6" s="288"/>
      <c r="P6" s="288"/>
      <c r="Q6" s="289"/>
      <c r="R6" s="289"/>
      <c r="S6" s="289"/>
      <c r="T6" s="290"/>
      <c r="U6" s="290"/>
      <c r="V6" s="291"/>
      <c r="W6" s="288"/>
      <c r="X6" s="329"/>
      <c r="Y6" s="287"/>
      <c r="Z6" s="293"/>
      <c r="AA6" s="294"/>
      <c r="AB6" s="295"/>
      <c r="AC6" s="335"/>
    </row>
    <row r="7" spans="1:29" x14ac:dyDescent="0.25">
      <c r="A7" s="345" t="s">
        <v>321</v>
      </c>
      <c r="B7" s="43">
        <v>2009</v>
      </c>
      <c r="C7" s="42" t="s">
        <v>20</v>
      </c>
      <c r="D7" s="307"/>
      <c r="E7" s="307"/>
      <c r="F7" s="307">
        <v>20</v>
      </c>
      <c r="G7" s="307">
        <v>16</v>
      </c>
      <c r="H7" s="307">
        <v>20</v>
      </c>
      <c r="I7" s="307">
        <v>13</v>
      </c>
      <c r="J7" s="307">
        <v>40</v>
      </c>
      <c r="K7" s="305"/>
      <c r="L7" s="305">
        <v>20</v>
      </c>
      <c r="M7" s="305"/>
      <c r="N7" s="305">
        <v>16</v>
      </c>
      <c r="O7" s="305">
        <v>20</v>
      </c>
      <c r="P7" s="305">
        <v>20</v>
      </c>
      <c r="Q7" s="308">
        <v>21</v>
      </c>
      <c r="R7" s="308">
        <v>12</v>
      </c>
      <c r="S7" s="308">
        <v>39</v>
      </c>
      <c r="T7" s="307">
        <v>40</v>
      </c>
      <c r="U7" s="307">
        <v>40</v>
      </c>
      <c r="V7" s="308"/>
      <c r="W7" s="305">
        <v>20</v>
      </c>
      <c r="X7" s="332">
        <v>20</v>
      </c>
      <c r="Y7" s="305">
        <v>20</v>
      </c>
      <c r="Z7" s="305">
        <v>20</v>
      </c>
      <c r="AA7" s="310">
        <f t="shared" ref="AA7:AA38" si="0">SUM(J7:Z7)</f>
        <v>348</v>
      </c>
      <c r="AB7" s="311">
        <v>280</v>
      </c>
      <c r="AC7" s="312">
        <v>1</v>
      </c>
    </row>
    <row r="8" spans="1:29" x14ac:dyDescent="0.25">
      <c r="A8" s="333" t="s">
        <v>250</v>
      </c>
      <c r="B8" s="259">
        <v>2008</v>
      </c>
      <c r="C8" s="260" t="s">
        <v>21</v>
      </c>
      <c r="D8" s="261"/>
      <c r="E8" s="261"/>
      <c r="F8" s="261"/>
      <c r="G8" s="261"/>
      <c r="H8" s="261"/>
      <c r="I8" s="261">
        <v>20</v>
      </c>
      <c r="J8" s="261">
        <v>8</v>
      </c>
      <c r="K8" s="259"/>
      <c r="L8" s="259">
        <v>16</v>
      </c>
      <c r="M8" s="259"/>
      <c r="N8" s="259">
        <v>20</v>
      </c>
      <c r="O8" s="259">
        <v>16</v>
      </c>
      <c r="P8" s="259">
        <v>10</v>
      </c>
      <c r="Q8" s="262">
        <v>39</v>
      </c>
      <c r="R8" s="262">
        <v>30</v>
      </c>
      <c r="S8" s="262">
        <v>48</v>
      </c>
      <c r="T8" s="261">
        <v>26</v>
      </c>
      <c r="U8" s="261">
        <v>32</v>
      </c>
      <c r="V8" s="262"/>
      <c r="W8" s="259"/>
      <c r="X8" s="330">
        <v>16</v>
      </c>
      <c r="Y8" s="259">
        <v>13</v>
      </c>
      <c r="Z8" s="259">
        <v>16</v>
      </c>
      <c r="AA8" s="273">
        <f t="shared" si="0"/>
        <v>290</v>
      </c>
      <c r="AB8" s="263">
        <v>259</v>
      </c>
      <c r="AC8" s="314">
        <v>2</v>
      </c>
    </row>
    <row r="9" spans="1:29" ht="15.75" thickBot="1" x14ac:dyDescent="0.3">
      <c r="A9" s="346" t="s">
        <v>253</v>
      </c>
      <c r="B9" s="347">
        <v>2008</v>
      </c>
      <c r="C9" s="348" t="s">
        <v>21</v>
      </c>
      <c r="D9" s="318"/>
      <c r="E9" s="318"/>
      <c r="F9" s="318"/>
      <c r="G9" s="318"/>
      <c r="H9" s="318">
        <v>10</v>
      </c>
      <c r="I9" s="318">
        <v>16</v>
      </c>
      <c r="J9" s="318">
        <v>26</v>
      </c>
      <c r="K9" s="316"/>
      <c r="L9" s="316">
        <v>13</v>
      </c>
      <c r="M9" s="316"/>
      <c r="N9" s="316">
        <v>7</v>
      </c>
      <c r="O9" s="316">
        <v>13</v>
      </c>
      <c r="P9" s="316">
        <v>13</v>
      </c>
      <c r="Q9" s="319">
        <v>12</v>
      </c>
      <c r="R9" s="319">
        <v>21</v>
      </c>
      <c r="S9" s="319">
        <v>21</v>
      </c>
      <c r="T9" s="318">
        <v>32</v>
      </c>
      <c r="U9" s="318">
        <v>26</v>
      </c>
      <c r="V9" s="319"/>
      <c r="W9" s="316"/>
      <c r="X9" s="334">
        <v>10</v>
      </c>
      <c r="Y9" s="316">
        <v>10</v>
      </c>
      <c r="Z9" s="316">
        <v>7</v>
      </c>
      <c r="AA9" s="321">
        <f t="shared" si="0"/>
        <v>211</v>
      </c>
      <c r="AB9" s="322">
        <v>187</v>
      </c>
      <c r="AC9" s="323">
        <v>3</v>
      </c>
    </row>
    <row r="10" spans="1:29" x14ac:dyDescent="0.25">
      <c r="A10" s="296" t="s">
        <v>275</v>
      </c>
      <c r="B10" s="236">
        <v>2009</v>
      </c>
      <c r="C10" s="296" t="s">
        <v>322</v>
      </c>
      <c r="D10" s="297"/>
      <c r="E10" s="297"/>
      <c r="F10" s="297">
        <v>3</v>
      </c>
      <c r="G10" s="297">
        <v>13</v>
      </c>
      <c r="H10" s="297">
        <v>7</v>
      </c>
      <c r="I10" s="297">
        <v>10</v>
      </c>
      <c r="J10" s="297">
        <v>32</v>
      </c>
      <c r="K10" s="298"/>
      <c r="L10" s="298"/>
      <c r="M10" s="298"/>
      <c r="N10" s="298"/>
      <c r="O10" s="298">
        <v>10</v>
      </c>
      <c r="P10" s="298">
        <v>16</v>
      </c>
      <c r="Q10" s="299"/>
      <c r="R10" s="299"/>
      <c r="S10" s="299"/>
      <c r="T10" s="297"/>
      <c r="U10" s="297"/>
      <c r="V10" s="299"/>
      <c r="W10" s="298">
        <v>16</v>
      </c>
      <c r="X10" s="331">
        <v>13</v>
      </c>
      <c r="Y10" s="298">
        <v>16</v>
      </c>
      <c r="Z10" s="298">
        <v>13</v>
      </c>
      <c r="AA10" s="301">
        <f t="shared" si="0"/>
        <v>116</v>
      </c>
      <c r="AB10" s="302">
        <v>116</v>
      </c>
      <c r="AC10" s="303">
        <v>4</v>
      </c>
    </row>
    <row r="11" spans="1:29" x14ac:dyDescent="0.25">
      <c r="A11" s="260" t="s">
        <v>252</v>
      </c>
      <c r="B11" s="259">
        <v>2008</v>
      </c>
      <c r="C11" s="260" t="s">
        <v>21</v>
      </c>
      <c r="D11" s="261"/>
      <c r="E11" s="261"/>
      <c r="F11" s="261">
        <v>5</v>
      </c>
      <c r="G11" s="261">
        <v>20</v>
      </c>
      <c r="H11" s="261"/>
      <c r="I11" s="261"/>
      <c r="J11" s="261">
        <v>14</v>
      </c>
      <c r="K11" s="259"/>
      <c r="L11" s="259">
        <v>3</v>
      </c>
      <c r="M11" s="259"/>
      <c r="N11" s="259"/>
      <c r="O11" s="259">
        <v>5</v>
      </c>
      <c r="P11" s="259">
        <v>3</v>
      </c>
      <c r="Q11" s="262"/>
      <c r="R11" s="262"/>
      <c r="S11" s="262"/>
      <c r="T11" s="261">
        <v>20</v>
      </c>
      <c r="U11" s="261">
        <v>14</v>
      </c>
      <c r="V11" s="262"/>
      <c r="W11" s="259">
        <v>10</v>
      </c>
      <c r="X11" s="330"/>
      <c r="Y11" s="259"/>
      <c r="Z11" s="259"/>
      <c r="AA11" s="273">
        <f t="shared" si="0"/>
        <v>69</v>
      </c>
      <c r="AB11" s="263">
        <v>69</v>
      </c>
      <c r="AC11" s="264">
        <v>5</v>
      </c>
    </row>
    <row r="12" spans="1:29" x14ac:dyDescent="0.25">
      <c r="A12" s="2" t="s">
        <v>320</v>
      </c>
      <c r="B12" s="3">
        <v>2009</v>
      </c>
      <c r="C12" s="2" t="s">
        <v>304</v>
      </c>
      <c r="D12" s="261"/>
      <c r="E12" s="261"/>
      <c r="F12" s="261">
        <v>16</v>
      </c>
      <c r="G12" s="261"/>
      <c r="H12" s="261"/>
      <c r="I12" s="261">
        <v>5</v>
      </c>
      <c r="J12" s="261">
        <v>10</v>
      </c>
      <c r="K12" s="259"/>
      <c r="L12" s="259">
        <v>10</v>
      </c>
      <c r="M12" s="259"/>
      <c r="N12" s="259"/>
      <c r="O12" s="259">
        <v>4</v>
      </c>
      <c r="P12" s="259">
        <v>5</v>
      </c>
      <c r="Q12" s="262"/>
      <c r="R12" s="262"/>
      <c r="S12" s="262"/>
      <c r="T12" s="261"/>
      <c r="U12" s="261"/>
      <c r="V12" s="262"/>
      <c r="W12" s="259"/>
      <c r="X12" s="330"/>
      <c r="Y12" s="259">
        <v>5</v>
      </c>
      <c r="Z12" s="259">
        <v>10</v>
      </c>
      <c r="AA12" s="273">
        <f t="shared" si="0"/>
        <v>44</v>
      </c>
      <c r="AB12" s="263">
        <v>44</v>
      </c>
      <c r="AC12" s="303">
        <v>6</v>
      </c>
    </row>
    <row r="13" spans="1:29" x14ac:dyDescent="0.25">
      <c r="A13" s="2" t="s">
        <v>316</v>
      </c>
      <c r="B13" s="3">
        <v>2009</v>
      </c>
      <c r="C13" s="2" t="s">
        <v>20</v>
      </c>
      <c r="D13" s="261"/>
      <c r="E13" s="261"/>
      <c r="F13" s="261"/>
      <c r="G13" s="261"/>
      <c r="H13" s="261"/>
      <c r="I13" s="261"/>
      <c r="J13" s="261"/>
      <c r="K13" s="259"/>
      <c r="L13" s="259"/>
      <c r="M13" s="259"/>
      <c r="N13" s="259"/>
      <c r="O13" s="259">
        <v>1</v>
      </c>
      <c r="P13" s="259"/>
      <c r="Q13" s="262"/>
      <c r="R13" s="262"/>
      <c r="S13" s="262"/>
      <c r="T13" s="261">
        <v>14</v>
      </c>
      <c r="U13" s="261">
        <v>20</v>
      </c>
      <c r="V13" s="262"/>
      <c r="W13" s="259"/>
      <c r="X13" s="330"/>
      <c r="Y13" s="259"/>
      <c r="Z13" s="259"/>
      <c r="AA13" s="273">
        <f t="shared" si="0"/>
        <v>35</v>
      </c>
      <c r="AB13" s="263">
        <v>35</v>
      </c>
      <c r="AC13" s="264">
        <v>7</v>
      </c>
    </row>
    <row r="14" spans="1:29" x14ac:dyDescent="0.25">
      <c r="A14" s="260" t="s">
        <v>323</v>
      </c>
      <c r="B14" s="259">
        <v>2008</v>
      </c>
      <c r="C14" s="260" t="s">
        <v>21</v>
      </c>
      <c r="D14" s="261"/>
      <c r="E14" s="261"/>
      <c r="F14" s="261"/>
      <c r="G14" s="261"/>
      <c r="H14" s="261"/>
      <c r="I14" s="261"/>
      <c r="J14" s="261"/>
      <c r="K14" s="259"/>
      <c r="L14" s="259">
        <v>4</v>
      </c>
      <c r="M14" s="259"/>
      <c r="N14" s="259"/>
      <c r="O14" s="259"/>
      <c r="P14" s="259">
        <v>4</v>
      </c>
      <c r="Q14" s="262"/>
      <c r="R14" s="262"/>
      <c r="S14" s="262"/>
      <c r="T14" s="261"/>
      <c r="U14" s="261"/>
      <c r="V14" s="262"/>
      <c r="W14" s="259">
        <v>7</v>
      </c>
      <c r="X14" s="330">
        <v>7</v>
      </c>
      <c r="Y14" s="259">
        <v>4</v>
      </c>
      <c r="Z14" s="259">
        <v>4</v>
      </c>
      <c r="AA14" s="273">
        <f t="shared" si="0"/>
        <v>30</v>
      </c>
      <c r="AB14" s="263">
        <v>30</v>
      </c>
      <c r="AC14" s="303">
        <v>8</v>
      </c>
    </row>
    <row r="15" spans="1:29" x14ac:dyDescent="0.25">
      <c r="A15" s="2" t="s">
        <v>317</v>
      </c>
      <c r="B15" s="3">
        <v>2009</v>
      </c>
      <c r="C15" s="2" t="s">
        <v>190</v>
      </c>
      <c r="D15" s="261"/>
      <c r="E15" s="261"/>
      <c r="F15" s="261"/>
      <c r="G15" s="261"/>
      <c r="H15" s="261">
        <v>5</v>
      </c>
      <c r="I15" s="261"/>
      <c r="J15" s="261"/>
      <c r="K15" s="259"/>
      <c r="L15" s="259"/>
      <c r="M15" s="259"/>
      <c r="N15" s="259"/>
      <c r="O15" s="259"/>
      <c r="P15" s="259"/>
      <c r="Q15" s="262"/>
      <c r="R15" s="262"/>
      <c r="S15" s="262"/>
      <c r="T15" s="261"/>
      <c r="U15" s="261"/>
      <c r="V15" s="262"/>
      <c r="W15" s="259">
        <v>13</v>
      </c>
      <c r="X15" s="330">
        <v>5</v>
      </c>
      <c r="Y15" s="259">
        <v>7</v>
      </c>
      <c r="Z15" s="259">
        <v>3</v>
      </c>
      <c r="AA15" s="273">
        <f t="shared" si="0"/>
        <v>28</v>
      </c>
      <c r="AB15" s="263">
        <v>28</v>
      </c>
      <c r="AC15" s="264">
        <v>9</v>
      </c>
    </row>
    <row r="16" spans="1:29" x14ac:dyDescent="0.25">
      <c r="A16" s="63" t="s">
        <v>329</v>
      </c>
      <c r="B16" s="62">
        <v>2008</v>
      </c>
      <c r="C16" s="63" t="s">
        <v>322</v>
      </c>
      <c r="D16" s="261"/>
      <c r="E16" s="261"/>
      <c r="F16" s="261">
        <v>10</v>
      </c>
      <c r="G16" s="261"/>
      <c r="H16" s="261">
        <v>13</v>
      </c>
      <c r="I16" s="261">
        <v>3</v>
      </c>
      <c r="J16" s="261">
        <v>20</v>
      </c>
      <c r="K16" s="259"/>
      <c r="L16" s="259"/>
      <c r="M16" s="259"/>
      <c r="N16" s="259"/>
      <c r="O16" s="259"/>
      <c r="P16" s="259"/>
      <c r="Q16" s="262"/>
      <c r="R16" s="262"/>
      <c r="S16" s="262"/>
      <c r="T16" s="261"/>
      <c r="U16" s="261"/>
      <c r="V16" s="262"/>
      <c r="W16" s="259"/>
      <c r="X16" s="330"/>
      <c r="Y16" s="259"/>
      <c r="Z16" s="259"/>
      <c r="AA16" s="273">
        <f t="shared" si="0"/>
        <v>20</v>
      </c>
      <c r="AB16" s="263">
        <v>20</v>
      </c>
      <c r="AC16" s="303">
        <v>10</v>
      </c>
    </row>
    <row r="17" spans="1:29" x14ac:dyDescent="0.25">
      <c r="A17" s="2" t="s">
        <v>309</v>
      </c>
      <c r="B17" s="3">
        <v>2009</v>
      </c>
      <c r="C17" s="2" t="s">
        <v>20</v>
      </c>
      <c r="D17" s="261"/>
      <c r="E17" s="261"/>
      <c r="F17" s="261"/>
      <c r="G17" s="261"/>
      <c r="H17" s="261"/>
      <c r="I17" s="261">
        <v>1</v>
      </c>
      <c r="J17" s="261"/>
      <c r="K17" s="259"/>
      <c r="L17" s="259"/>
      <c r="M17" s="259"/>
      <c r="N17" s="259"/>
      <c r="O17" s="259"/>
      <c r="P17" s="259"/>
      <c r="Q17" s="262"/>
      <c r="R17" s="262"/>
      <c r="S17" s="262"/>
      <c r="T17" s="261">
        <v>10</v>
      </c>
      <c r="U17" s="261">
        <v>6</v>
      </c>
      <c r="V17" s="262"/>
      <c r="W17" s="259"/>
      <c r="X17" s="330"/>
      <c r="Y17" s="259"/>
      <c r="Z17" s="259"/>
      <c r="AA17" s="273">
        <f t="shared" si="0"/>
        <v>16</v>
      </c>
      <c r="AB17" s="263">
        <v>16</v>
      </c>
      <c r="AC17" s="264">
        <v>11</v>
      </c>
    </row>
    <row r="18" spans="1:29" x14ac:dyDescent="0.25">
      <c r="A18" s="260" t="s">
        <v>333</v>
      </c>
      <c r="B18" s="259">
        <v>2008</v>
      </c>
      <c r="C18" s="260" t="s">
        <v>21</v>
      </c>
      <c r="D18" s="261"/>
      <c r="E18" s="261"/>
      <c r="F18" s="261"/>
      <c r="G18" s="261">
        <v>4</v>
      </c>
      <c r="H18" s="261"/>
      <c r="I18" s="261"/>
      <c r="J18" s="261"/>
      <c r="K18" s="259"/>
      <c r="L18" s="259"/>
      <c r="M18" s="259"/>
      <c r="N18" s="259"/>
      <c r="O18" s="259"/>
      <c r="P18" s="259"/>
      <c r="Q18" s="262"/>
      <c r="R18" s="262"/>
      <c r="S18" s="262"/>
      <c r="T18" s="261">
        <v>8</v>
      </c>
      <c r="U18" s="261"/>
      <c r="V18" s="262"/>
      <c r="W18" s="259"/>
      <c r="X18" s="330"/>
      <c r="Y18" s="259">
        <v>2</v>
      </c>
      <c r="Z18" s="259">
        <v>5</v>
      </c>
      <c r="AA18" s="273">
        <f t="shared" si="0"/>
        <v>15</v>
      </c>
      <c r="AB18" s="263">
        <v>15</v>
      </c>
      <c r="AC18" s="303">
        <v>12</v>
      </c>
    </row>
    <row r="19" spans="1:29" x14ac:dyDescent="0.25">
      <c r="A19" s="260" t="s">
        <v>312</v>
      </c>
      <c r="B19" s="259">
        <v>2009</v>
      </c>
      <c r="C19" s="260" t="s">
        <v>311</v>
      </c>
      <c r="D19" s="261"/>
      <c r="E19" s="261"/>
      <c r="F19" s="261"/>
      <c r="G19" s="261">
        <v>3</v>
      </c>
      <c r="H19" s="261"/>
      <c r="I19" s="261"/>
      <c r="J19" s="261"/>
      <c r="K19" s="259"/>
      <c r="L19" s="259"/>
      <c r="M19" s="259"/>
      <c r="N19" s="259"/>
      <c r="O19" s="259">
        <v>7</v>
      </c>
      <c r="P19" s="259">
        <v>7</v>
      </c>
      <c r="Q19" s="262"/>
      <c r="R19" s="262"/>
      <c r="S19" s="262"/>
      <c r="T19" s="261"/>
      <c r="U19" s="261"/>
      <c r="V19" s="262"/>
      <c r="W19" s="259"/>
      <c r="X19" s="330"/>
      <c r="Y19" s="259"/>
      <c r="Z19" s="259"/>
      <c r="AA19" s="273">
        <f t="shared" si="0"/>
        <v>14</v>
      </c>
      <c r="AB19" s="263">
        <v>14</v>
      </c>
      <c r="AC19" s="264">
        <v>13</v>
      </c>
    </row>
    <row r="20" spans="1:29" x14ac:dyDescent="0.25">
      <c r="A20" s="63" t="s">
        <v>327</v>
      </c>
      <c r="B20" s="62">
        <v>2008</v>
      </c>
      <c r="C20" s="63" t="s">
        <v>21</v>
      </c>
      <c r="D20" s="261"/>
      <c r="E20" s="261"/>
      <c r="F20" s="261"/>
      <c r="G20" s="261"/>
      <c r="H20" s="261"/>
      <c r="I20" s="261"/>
      <c r="J20" s="261"/>
      <c r="K20" s="259"/>
      <c r="L20" s="259">
        <v>1</v>
      </c>
      <c r="M20" s="259"/>
      <c r="N20" s="259"/>
      <c r="O20" s="259"/>
      <c r="P20" s="259"/>
      <c r="Q20" s="262"/>
      <c r="R20" s="262"/>
      <c r="S20" s="262"/>
      <c r="T20" s="261">
        <v>2</v>
      </c>
      <c r="U20" s="261">
        <v>10</v>
      </c>
      <c r="V20" s="262"/>
      <c r="W20" s="259">
        <v>1</v>
      </c>
      <c r="X20" s="330"/>
      <c r="Y20" s="259"/>
      <c r="Z20" s="259"/>
      <c r="AA20" s="273">
        <f t="shared" si="0"/>
        <v>14</v>
      </c>
      <c r="AB20" s="263">
        <v>14</v>
      </c>
      <c r="AC20" s="264">
        <v>13</v>
      </c>
    </row>
    <row r="21" spans="1:29" x14ac:dyDescent="0.25">
      <c r="A21" s="2" t="s">
        <v>293</v>
      </c>
      <c r="B21" s="3">
        <v>2009</v>
      </c>
      <c r="C21" s="2" t="s">
        <v>20</v>
      </c>
      <c r="D21" s="261"/>
      <c r="E21" s="261"/>
      <c r="F21" s="261"/>
      <c r="G21" s="261"/>
      <c r="H21" s="261"/>
      <c r="I21" s="261"/>
      <c r="J21" s="261"/>
      <c r="K21" s="259"/>
      <c r="L21" s="259"/>
      <c r="M21" s="259"/>
      <c r="N21" s="259"/>
      <c r="O21" s="259"/>
      <c r="P21" s="259"/>
      <c r="Q21" s="262"/>
      <c r="R21" s="262"/>
      <c r="S21" s="262"/>
      <c r="T21" s="261">
        <v>4</v>
      </c>
      <c r="U21" s="261">
        <v>8</v>
      </c>
      <c r="V21" s="262"/>
      <c r="W21" s="259"/>
      <c r="X21" s="330"/>
      <c r="Y21" s="259"/>
      <c r="Z21" s="259"/>
      <c r="AA21" s="273">
        <f t="shared" si="0"/>
        <v>12</v>
      </c>
      <c r="AB21" s="263">
        <v>12</v>
      </c>
      <c r="AC21" s="264">
        <v>15</v>
      </c>
    </row>
    <row r="22" spans="1:29" x14ac:dyDescent="0.25">
      <c r="A22" s="2" t="s">
        <v>319</v>
      </c>
      <c r="B22" s="3">
        <v>2009</v>
      </c>
      <c r="C22" s="2" t="s">
        <v>318</v>
      </c>
      <c r="D22" s="261"/>
      <c r="E22" s="261"/>
      <c r="F22" s="261"/>
      <c r="G22" s="261">
        <v>7</v>
      </c>
      <c r="H22" s="261"/>
      <c r="I22" s="261"/>
      <c r="J22" s="261"/>
      <c r="K22" s="259"/>
      <c r="L22" s="259">
        <v>2</v>
      </c>
      <c r="M22" s="259"/>
      <c r="N22" s="259"/>
      <c r="O22" s="259"/>
      <c r="P22" s="259">
        <v>1</v>
      </c>
      <c r="Q22" s="262"/>
      <c r="R22" s="262"/>
      <c r="S22" s="262"/>
      <c r="T22" s="261"/>
      <c r="U22" s="261">
        <v>4</v>
      </c>
      <c r="V22" s="262"/>
      <c r="W22" s="259">
        <v>2</v>
      </c>
      <c r="X22" s="330">
        <v>2</v>
      </c>
      <c r="Y22" s="259"/>
      <c r="Z22" s="259"/>
      <c r="AA22" s="273">
        <f t="shared" si="0"/>
        <v>11</v>
      </c>
      <c r="AB22" s="263">
        <v>11</v>
      </c>
      <c r="AC22" s="303">
        <v>16</v>
      </c>
    </row>
    <row r="23" spans="1:29" x14ac:dyDescent="0.25">
      <c r="A23" s="63" t="s">
        <v>328</v>
      </c>
      <c r="B23" s="62">
        <v>2008</v>
      </c>
      <c r="C23" s="63" t="s">
        <v>179</v>
      </c>
      <c r="D23" s="261"/>
      <c r="E23" s="261"/>
      <c r="F23" s="261">
        <v>2</v>
      </c>
      <c r="G23" s="261"/>
      <c r="H23" s="261">
        <v>16</v>
      </c>
      <c r="I23" s="261"/>
      <c r="J23" s="261">
        <v>6</v>
      </c>
      <c r="K23" s="259"/>
      <c r="L23" s="259"/>
      <c r="M23" s="259"/>
      <c r="N23" s="259"/>
      <c r="O23" s="259"/>
      <c r="P23" s="259"/>
      <c r="Q23" s="262"/>
      <c r="R23" s="262"/>
      <c r="S23" s="262"/>
      <c r="T23" s="261"/>
      <c r="U23" s="261"/>
      <c r="V23" s="262"/>
      <c r="W23" s="259"/>
      <c r="X23" s="330"/>
      <c r="Y23" s="259">
        <v>3</v>
      </c>
      <c r="Z23" s="259">
        <v>2</v>
      </c>
      <c r="AA23" s="273">
        <f t="shared" si="0"/>
        <v>11</v>
      </c>
      <c r="AB23" s="263">
        <v>11</v>
      </c>
      <c r="AC23" s="303">
        <v>16</v>
      </c>
    </row>
    <row r="24" spans="1:29" x14ac:dyDescent="0.25">
      <c r="A24" s="260" t="s">
        <v>267</v>
      </c>
      <c r="B24" s="259">
        <v>2008</v>
      </c>
      <c r="C24" s="260" t="s">
        <v>21</v>
      </c>
      <c r="D24" s="261"/>
      <c r="E24" s="261"/>
      <c r="F24" s="261">
        <v>7</v>
      </c>
      <c r="G24" s="261">
        <v>10</v>
      </c>
      <c r="H24" s="261">
        <v>1</v>
      </c>
      <c r="I24" s="261"/>
      <c r="J24" s="261">
        <v>4</v>
      </c>
      <c r="K24" s="259"/>
      <c r="L24" s="259"/>
      <c r="M24" s="259"/>
      <c r="N24" s="259"/>
      <c r="O24" s="259"/>
      <c r="P24" s="259"/>
      <c r="Q24" s="262"/>
      <c r="R24" s="262"/>
      <c r="S24" s="262"/>
      <c r="T24" s="261"/>
      <c r="U24" s="261"/>
      <c r="V24" s="262"/>
      <c r="W24" s="259">
        <v>5</v>
      </c>
      <c r="X24" s="330"/>
      <c r="Y24" s="259"/>
      <c r="Z24" s="259"/>
      <c r="AA24" s="273">
        <f t="shared" si="0"/>
        <v>9</v>
      </c>
      <c r="AB24" s="263">
        <v>9</v>
      </c>
      <c r="AC24" s="303">
        <v>18</v>
      </c>
    </row>
    <row r="25" spans="1:29" x14ac:dyDescent="0.25">
      <c r="A25" s="265" t="s">
        <v>262</v>
      </c>
      <c r="B25" s="276">
        <v>2008</v>
      </c>
      <c r="C25" s="265" t="s">
        <v>21</v>
      </c>
      <c r="D25" s="261"/>
      <c r="E25" s="261"/>
      <c r="F25" s="261"/>
      <c r="G25" s="261"/>
      <c r="H25" s="261"/>
      <c r="I25" s="261"/>
      <c r="J25" s="261"/>
      <c r="K25" s="259"/>
      <c r="L25" s="259">
        <v>7</v>
      </c>
      <c r="M25" s="259"/>
      <c r="N25" s="259"/>
      <c r="O25" s="259"/>
      <c r="P25" s="259"/>
      <c r="Q25" s="262"/>
      <c r="R25" s="262"/>
      <c r="S25" s="262"/>
      <c r="T25" s="261"/>
      <c r="U25" s="261"/>
      <c r="V25" s="262"/>
      <c r="W25" s="259"/>
      <c r="X25" s="330"/>
      <c r="Y25" s="259"/>
      <c r="Z25" s="259"/>
      <c r="AA25" s="273">
        <f t="shared" si="0"/>
        <v>7</v>
      </c>
      <c r="AB25" s="263">
        <v>7</v>
      </c>
      <c r="AC25" s="264">
        <v>19</v>
      </c>
    </row>
    <row r="26" spans="1:29" x14ac:dyDescent="0.25">
      <c r="A26" s="260" t="s">
        <v>280</v>
      </c>
      <c r="B26" s="259">
        <v>2008</v>
      </c>
      <c r="C26" s="260" t="s">
        <v>190</v>
      </c>
      <c r="D26" s="261"/>
      <c r="E26" s="261"/>
      <c r="F26" s="261">
        <v>1</v>
      </c>
      <c r="G26" s="261"/>
      <c r="H26" s="261">
        <v>4</v>
      </c>
      <c r="I26" s="261"/>
      <c r="J26" s="261"/>
      <c r="K26" s="259"/>
      <c r="L26" s="259"/>
      <c r="M26" s="259"/>
      <c r="N26" s="259"/>
      <c r="O26" s="259"/>
      <c r="P26" s="259"/>
      <c r="Q26" s="262"/>
      <c r="R26" s="262"/>
      <c r="S26" s="262"/>
      <c r="T26" s="261"/>
      <c r="U26" s="261"/>
      <c r="V26" s="262"/>
      <c r="W26" s="259">
        <v>3</v>
      </c>
      <c r="X26" s="330">
        <v>4</v>
      </c>
      <c r="Y26" s="259"/>
      <c r="Z26" s="259"/>
      <c r="AA26" s="273">
        <f t="shared" si="0"/>
        <v>7</v>
      </c>
      <c r="AB26" s="263">
        <v>7</v>
      </c>
      <c r="AC26" s="264">
        <v>19</v>
      </c>
    </row>
    <row r="27" spans="1:29" x14ac:dyDescent="0.25">
      <c r="A27" s="63" t="s">
        <v>332</v>
      </c>
      <c r="B27" s="62">
        <v>2008</v>
      </c>
      <c r="C27" s="63" t="s">
        <v>21</v>
      </c>
      <c r="D27" s="261"/>
      <c r="E27" s="261"/>
      <c r="F27" s="261"/>
      <c r="G27" s="261">
        <v>5</v>
      </c>
      <c r="H27" s="261"/>
      <c r="I27" s="261"/>
      <c r="J27" s="261"/>
      <c r="K27" s="259"/>
      <c r="L27" s="259"/>
      <c r="M27" s="259"/>
      <c r="N27" s="259"/>
      <c r="O27" s="259"/>
      <c r="P27" s="259"/>
      <c r="Q27" s="262"/>
      <c r="R27" s="262"/>
      <c r="S27" s="262"/>
      <c r="T27" s="261">
        <v>6</v>
      </c>
      <c r="U27" s="261"/>
      <c r="V27" s="262"/>
      <c r="W27" s="259"/>
      <c r="X27" s="330"/>
      <c r="Y27" s="259"/>
      <c r="Z27" s="259">
        <v>1</v>
      </c>
      <c r="AA27" s="273">
        <f t="shared" si="0"/>
        <v>7</v>
      </c>
      <c r="AB27" s="263">
        <v>7</v>
      </c>
      <c r="AC27" s="264">
        <v>19</v>
      </c>
    </row>
    <row r="28" spans="1:29" x14ac:dyDescent="0.25">
      <c r="A28" s="260" t="s">
        <v>255</v>
      </c>
      <c r="B28" s="259">
        <v>2008</v>
      </c>
      <c r="C28" s="260" t="s">
        <v>21</v>
      </c>
      <c r="D28" s="261"/>
      <c r="E28" s="261"/>
      <c r="F28" s="261"/>
      <c r="G28" s="261"/>
      <c r="H28" s="261"/>
      <c r="I28" s="261"/>
      <c r="J28" s="261"/>
      <c r="K28" s="259"/>
      <c r="L28" s="259">
        <v>5</v>
      </c>
      <c r="M28" s="259"/>
      <c r="N28" s="259"/>
      <c r="O28" s="259"/>
      <c r="P28" s="259"/>
      <c r="Q28" s="262"/>
      <c r="R28" s="262"/>
      <c r="S28" s="262"/>
      <c r="T28" s="261"/>
      <c r="U28" s="261"/>
      <c r="V28" s="262"/>
      <c r="W28" s="259"/>
      <c r="X28" s="330"/>
      <c r="Y28" s="259"/>
      <c r="Z28" s="259"/>
      <c r="AA28" s="273">
        <f t="shared" si="0"/>
        <v>5</v>
      </c>
      <c r="AB28" s="263">
        <v>5</v>
      </c>
      <c r="AC28" s="303">
        <v>22</v>
      </c>
    </row>
    <row r="29" spans="1:29" x14ac:dyDescent="0.25">
      <c r="A29" s="63" t="s">
        <v>324</v>
      </c>
      <c r="B29" s="62">
        <v>2008</v>
      </c>
      <c r="C29" s="63" t="s">
        <v>325</v>
      </c>
      <c r="D29" s="261"/>
      <c r="E29" s="261"/>
      <c r="F29" s="261"/>
      <c r="G29" s="261"/>
      <c r="H29" s="261"/>
      <c r="I29" s="261"/>
      <c r="J29" s="261"/>
      <c r="K29" s="259"/>
      <c r="L29" s="259"/>
      <c r="M29" s="259"/>
      <c r="N29" s="259"/>
      <c r="O29" s="259">
        <v>3</v>
      </c>
      <c r="P29" s="259">
        <v>2</v>
      </c>
      <c r="Q29" s="262"/>
      <c r="R29" s="262"/>
      <c r="S29" s="262"/>
      <c r="T29" s="261"/>
      <c r="U29" s="261"/>
      <c r="V29" s="262"/>
      <c r="W29" s="259"/>
      <c r="X29" s="330"/>
      <c r="Y29" s="259"/>
      <c r="Z29" s="259"/>
      <c r="AA29" s="273">
        <f t="shared" si="0"/>
        <v>5</v>
      </c>
      <c r="AB29" s="263">
        <v>5</v>
      </c>
      <c r="AC29" s="303">
        <v>22</v>
      </c>
    </row>
    <row r="30" spans="1:29" x14ac:dyDescent="0.25">
      <c r="A30" s="260" t="s">
        <v>283</v>
      </c>
      <c r="B30" s="259">
        <v>2008</v>
      </c>
      <c r="C30" s="260" t="s">
        <v>21</v>
      </c>
      <c r="D30" s="261"/>
      <c r="E30" s="261"/>
      <c r="F30" s="261"/>
      <c r="G30" s="261"/>
      <c r="H30" s="261"/>
      <c r="I30" s="261"/>
      <c r="J30" s="261"/>
      <c r="K30" s="259"/>
      <c r="L30" s="259"/>
      <c r="M30" s="259"/>
      <c r="N30" s="259"/>
      <c r="O30" s="259"/>
      <c r="P30" s="259"/>
      <c r="Q30" s="262"/>
      <c r="R30" s="262"/>
      <c r="S30" s="262"/>
      <c r="T30" s="261"/>
      <c r="U30" s="261"/>
      <c r="V30" s="262"/>
      <c r="W30" s="259">
        <v>4</v>
      </c>
      <c r="X30" s="330"/>
      <c r="Y30" s="259"/>
      <c r="Z30" s="259"/>
      <c r="AA30" s="273">
        <f t="shared" si="0"/>
        <v>4</v>
      </c>
      <c r="AB30" s="263">
        <v>4</v>
      </c>
      <c r="AC30" s="303">
        <v>24</v>
      </c>
    </row>
    <row r="31" spans="1:29" x14ac:dyDescent="0.25">
      <c r="A31" s="260" t="s">
        <v>335</v>
      </c>
      <c r="B31" s="259">
        <v>2009</v>
      </c>
      <c r="C31" s="260" t="s">
        <v>197</v>
      </c>
      <c r="D31" s="261"/>
      <c r="E31" s="261"/>
      <c r="F31" s="261"/>
      <c r="G31" s="261"/>
      <c r="H31" s="261"/>
      <c r="I31" s="261"/>
      <c r="J31" s="261"/>
      <c r="K31" s="259"/>
      <c r="L31" s="259"/>
      <c r="M31" s="259"/>
      <c r="N31" s="259"/>
      <c r="O31" s="259"/>
      <c r="P31" s="259"/>
      <c r="Q31" s="262"/>
      <c r="R31" s="262"/>
      <c r="S31" s="262"/>
      <c r="T31" s="261"/>
      <c r="U31" s="261"/>
      <c r="V31" s="262"/>
      <c r="W31" s="259"/>
      <c r="X31" s="330">
        <v>3</v>
      </c>
      <c r="Y31" s="259"/>
      <c r="Z31" s="259"/>
      <c r="AA31" s="273">
        <f t="shared" si="0"/>
        <v>3</v>
      </c>
      <c r="AB31" s="263">
        <v>3</v>
      </c>
      <c r="AC31" s="264">
        <v>25</v>
      </c>
    </row>
    <row r="32" spans="1:29" x14ac:dyDescent="0.25">
      <c r="A32" s="260" t="s">
        <v>326</v>
      </c>
      <c r="B32" s="259">
        <v>2008</v>
      </c>
      <c r="C32" s="260" t="s">
        <v>302</v>
      </c>
      <c r="D32" s="261"/>
      <c r="E32" s="261"/>
      <c r="F32" s="261">
        <v>4</v>
      </c>
      <c r="G32" s="261"/>
      <c r="H32" s="261">
        <v>3</v>
      </c>
      <c r="I32" s="261"/>
      <c r="J32" s="261"/>
      <c r="K32" s="259"/>
      <c r="L32" s="259"/>
      <c r="M32" s="259"/>
      <c r="N32" s="259"/>
      <c r="O32" s="259">
        <v>2</v>
      </c>
      <c r="P32" s="259"/>
      <c r="Q32" s="262"/>
      <c r="R32" s="262"/>
      <c r="S32" s="262"/>
      <c r="T32" s="261"/>
      <c r="U32" s="261"/>
      <c r="V32" s="262"/>
      <c r="W32" s="259"/>
      <c r="X32" s="330"/>
      <c r="Y32" s="259">
        <v>1</v>
      </c>
      <c r="Z32" s="259"/>
      <c r="AA32" s="273">
        <f t="shared" si="0"/>
        <v>3</v>
      </c>
      <c r="AB32" s="263">
        <v>3</v>
      </c>
      <c r="AC32" s="264">
        <v>25</v>
      </c>
    </row>
    <row r="33" spans="1:29" x14ac:dyDescent="0.25">
      <c r="A33" s="63" t="s">
        <v>331</v>
      </c>
      <c r="B33" s="62">
        <v>2009</v>
      </c>
      <c r="C33" s="63" t="s">
        <v>197</v>
      </c>
      <c r="D33" s="261"/>
      <c r="E33" s="261"/>
      <c r="F33" s="261">
        <v>13</v>
      </c>
      <c r="G33" s="261"/>
      <c r="H33" s="261"/>
      <c r="I33" s="261"/>
      <c r="J33" s="261">
        <v>2</v>
      </c>
      <c r="K33" s="259"/>
      <c r="L33" s="259"/>
      <c r="M33" s="259"/>
      <c r="N33" s="259"/>
      <c r="O33" s="259"/>
      <c r="P33" s="259"/>
      <c r="Q33" s="262"/>
      <c r="R33" s="262"/>
      <c r="S33" s="262"/>
      <c r="T33" s="261"/>
      <c r="U33" s="261"/>
      <c r="V33" s="262"/>
      <c r="W33" s="259"/>
      <c r="X33" s="330"/>
      <c r="Y33" s="259"/>
      <c r="Z33" s="259"/>
      <c r="AA33" s="273">
        <f t="shared" si="0"/>
        <v>2</v>
      </c>
      <c r="AB33" s="263">
        <v>2</v>
      </c>
      <c r="AC33" s="264">
        <v>27</v>
      </c>
    </row>
    <row r="34" spans="1:29" x14ac:dyDescent="0.25">
      <c r="A34" s="260" t="s">
        <v>334</v>
      </c>
      <c r="B34" s="259">
        <v>2009</v>
      </c>
      <c r="C34" s="260" t="s">
        <v>20</v>
      </c>
      <c r="D34" s="261"/>
      <c r="E34" s="261"/>
      <c r="F34" s="261"/>
      <c r="G34" s="261"/>
      <c r="H34" s="261"/>
      <c r="I34" s="261"/>
      <c r="J34" s="261"/>
      <c r="K34" s="259"/>
      <c r="L34" s="259"/>
      <c r="M34" s="259"/>
      <c r="N34" s="259"/>
      <c r="O34" s="259"/>
      <c r="P34" s="259"/>
      <c r="Q34" s="262"/>
      <c r="R34" s="262"/>
      <c r="S34" s="262"/>
      <c r="T34" s="261"/>
      <c r="U34" s="261">
        <v>2</v>
      </c>
      <c r="V34" s="262"/>
      <c r="W34" s="259"/>
      <c r="X34" s="330"/>
      <c r="Y34" s="259"/>
      <c r="Z34" s="259"/>
      <c r="AA34" s="273">
        <f t="shared" si="0"/>
        <v>2</v>
      </c>
      <c r="AB34" s="263">
        <v>2</v>
      </c>
      <c r="AC34" s="264">
        <v>27</v>
      </c>
    </row>
    <row r="35" spans="1:29" x14ac:dyDescent="0.25">
      <c r="A35" s="260" t="s">
        <v>264</v>
      </c>
      <c r="B35" s="259">
        <v>2008</v>
      </c>
      <c r="C35" s="260" t="s">
        <v>141</v>
      </c>
      <c r="D35" s="261"/>
      <c r="E35" s="261"/>
      <c r="F35" s="261"/>
      <c r="G35" s="261"/>
      <c r="H35" s="261"/>
      <c r="I35" s="261"/>
      <c r="J35" s="261"/>
      <c r="K35" s="259"/>
      <c r="L35" s="259"/>
      <c r="M35" s="259"/>
      <c r="N35" s="259"/>
      <c r="O35" s="259"/>
      <c r="P35" s="259"/>
      <c r="Q35" s="262"/>
      <c r="R35" s="262"/>
      <c r="S35" s="262"/>
      <c r="T35" s="261"/>
      <c r="U35" s="261"/>
      <c r="V35" s="262"/>
      <c r="W35" s="259"/>
      <c r="X35" s="330">
        <v>1</v>
      </c>
      <c r="Y35" s="259"/>
      <c r="Z35" s="259"/>
      <c r="AA35" s="273">
        <f t="shared" si="0"/>
        <v>1</v>
      </c>
      <c r="AB35" s="263">
        <v>1</v>
      </c>
      <c r="AC35" s="264">
        <v>29</v>
      </c>
    </row>
    <row r="36" spans="1:29" x14ac:dyDescent="0.25">
      <c r="A36" s="2" t="s">
        <v>294</v>
      </c>
      <c r="B36" s="3">
        <v>2009</v>
      </c>
      <c r="C36" s="2" t="s">
        <v>21</v>
      </c>
      <c r="D36" s="261"/>
      <c r="E36" s="261"/>
      <c r="F36" s="261"/>
      <c r="G36" s="261"/>
      <c r="H36" s="261"/>
      <c r="I36" s="261">
        <v>7</v>
      </c>
      <c r="J36" s="261"/>
      <c r="K36" s="259"/>
      <c r="L36" s="259"/>
      <c r="M36" s="259"/>
      <c r="N36" s="259"/>
      <c r="O36" s="259"/>
      <c r="P36" s="259"/>
      <c r="Q36" s="262"/>
      <c r="R36" s="262"/>
      <c r="S36" s="262"/>
      <c r="T36" s="261"/>
      <c r="U36" s="261"/>
      <c r="V36" s="262"/>
      <c r="W36" s="259"/>
      <c r="X36" s="330"/>
      <c r="Y36" s="259"/>
      <c r="Z36" s="259"/>
      <c r="AA36" s="273">
        <f t="shared" si="0"/>
        <v>0</v>
      </c>
      <c r="AB36" s="263"/>
      <c r="AC36" s="264"/>
    </row>
    <row r="37" spans="1:29" x14ac:dyDescent="0.25">
      <c r="A37" s="63" t="s">
        <v>303</v>
      </c>
      <c r="B37" s="62">
        <v>2009</v>
      </c>
      <c r="C37" s="63" t="s">
        <v>302</v>
      </c>
      <c r="D37" s="261"/>
      <c r="E37" s="261"/>
      <c r="F37" s="261"/>
      <c r="G37" s="261">
        <v>1</v>
      </c>
      <c r="H37" s="261"/>
      <c r="I37" s="261">
        <v>4</v>
      </c>
      <c r="J37" s="261"/>
      <c r="K37" s="259"/>
      <c r="L37" s="259"/>
      <c r="M37" s="259"/>
      <c r="N37" s="259"/>
      <c r="O37" s="259"/>
      <c r="P37" s="259"/>
      <c r="Q37" s="262"/>
      <c r="R37" s="262"/>
      <c r="S37" s="262"/>
      <c r="T37" s="261"/>
      <c r="U37" s="261"/>
      <c r="V37" s="262"/>
      <c r="W37" s="259"/>
      <c r="X37" s="330"/>
      <c r="Y37" s="259"/>
      <c r="Z37" s="259"/>
      <c r="AA37" s="273">
        <f t="shared" si="0"/>
        <v>0</v>
      </c>
      <c r="AB37" s="263"/>
      <c r="AC37" s="264"/>
    </row>
    <row r="38" spans="1:29" x14ac:dyDescent="0.25">
      <c r="A38" s="260" t="s">
        <v>299</v>
      </c>
      <c r="B38" s="259">
        <v>2009</v>
      </c>
      <c r="C38" s="260" t="s">
        <v>21</v>
      </c>
      <c r="D38" s="261"/>
      <c r="E38" s="261"/>
      <c r="F38" s="261"/>
      <c r="G38" s="261">
        <v>2</v>
      </c>
      <c r="H38" s="261"/>
      <c r="I38" s="261">
        <v>2</v>
      </c>
      <c r="J38" s="261"/>
      <c r="K38" s="259"/>
      <c r="L38" s="259"/>
      <c r="M38" s="259"/>
      <c r="N38" s="259"/>
      <c r="O38" s="259"/>
      <c r="P38" s="259"/>
      <c r="Q38" s="262"/>
      <c r="R38" s="262"/>
      <c r="S38" s="262"/>
      <c r="T38" s="261"/>
      <c r="U38" s="261"/>
      <c r="V38" s="262"/>
      <c r="W38" s="259"/>
      <c r="X38" s="330"/>
      <c r="Y38" s="259"/>
      <c r="Z38" s="259"/>
      <c r="AA38" s="273">
        <f t="shared" si="0"/>
        <v>0</v>
      </c>
      <c r="AB38" s="263"/>
      <c r="AC38" s="264"/>
    </row>
    <row r="39" spans="1:29" x14ac:dyDescent="0.25">
      <c r="A39" s="63" t="s">
        <v>330</v>
      </c>
      <c r="B39" s="62">
        <v>2008</v>
      </c>
      <c r="C39" s="63" t="s">
        <v>179</v>
      </c>
      <c r="D39" s="261"/>
      <c r="E39" s="261"/>
      <c r="F39" s="261"/>
      <c r="G39" s="261"/>
      <c r="H39" s="261">
        <v>2</v>
      </c>
      <c r="I39" s="261"/>
      <c r="J39" s="261"/>
      <c r="K39" s="259"/>
      <c r="L39" s="259"/>
      <c r="M39" s="259"/>
      <c r="N39" s="259"/>
      <c r="O39" s="259"/>
      <c r="P39" s="259"/>
      <c r="Q39" s="262"/>
      <c r="R39" s="262"/>
      <c r="S39" s="262"/>
      <c r="T39" s="261"/>
      <c r="U39" s="261"/>
      <c r="V39" s="262"/>
      <c r="W39" s="259"/>
      <c r="X39" s="330"/>
      <c r="Y39" s="259"/>
      <c r="Z39" s="259"/>
      <c r="AA39" s="273">
        <f t="shared" ref="AA39:AA61" si="1">SUM(J39:Z39)</f>
        <v>0</v>
      </c>
      <c r="AB39" s="263"/>
      <c r="AC39" s="264"/>
    </row>
    <row r="40" spans="1:29" x14ac:dyDescent="0.25">
      <c r="A40" s="260" t="s">
        <v>295</v>
      </c>
      <c r="B40" s="259">
        <v>2009</v>
      </c>
      <c r="C40" s="260" t="s">
        <v>21</v>
      </c>
      <c r="D40" s="261"/>
      <c r="E40" s="261"/>
      <c r="F40" s="261"/>
      <c r="G40" s="261"/>
      <c r="H40" s="261"/>
      <c r="I40" s="261"/>
      <c r="J40" s="261"/>
      <c r="K40" s="259"/>
      <c r="L40" s="259"/>
      <c r="M40" s="259"/>
      <c r="N40" s="259"/>
      <c r="O40" s="259"/>
      <c r="P40" s="259"/>
      <c r="Q40" s="262"/>
      <c r="R40" s="262"/>
      <c r="S40" s="262"/>
      <c r="T40" s="261"/>
      <c r="U40" s="261"/>
      <c r="V40" s="262"/>
      <c r="W40" s="259"/>
      <c r="X40" s="330"/>
      <c r="Y40" s="259"/>
      <c r="Z40" s="259"/>
      <c r="AA40" s="273">
        <f t="shared" si="1"/>
        <v>0</v>
      </c>
      <c r="AB40" s="263"/>
      <c r="AC40" s="264"/>
    </row>
    <row r="41" spans="1:29" x14ac:dyDescent="0.25">
      <c r="A41" s="260" t="s">
        <v>279</v>
      </c>
      <c r="B41" s="259">
        <v>2008</v>
      </c>
      <c r="C41" s="260" t="s">
        <v>21</v>
      </c>
      <c r="D41" s="261"/>
      <c r="E41" s="261"/>
      <c r="F41" s="261"/>
      <c r="G41" s="261"/>
      <c r="H41" s="261"/>
      <c r="I41" s="261"/>
      <c r="J41" s="261"/>
      <c r="K41" s="259"/>
      <c r="L41" s="259"/>
      <c r="M41" s="259"/>
      <c r="N41" s="259"/>
      <c r="O41" s="259"/>
      <c r="P41" s="259"/>
      <c r="Q41" s="262"/>
      <c r="R41" s="262"/>
      <c r="S41" s="262"/>
      <c r="T41" s="261"/>
      <c r="U41" s="261"/>
      <c r="V41" s="262"/>
      <c r="W41" s="259"/>
      <c r="X41" s="330"/>
      <c r="Y41" s="259"/>
      <c r="Z41" s="259"/>
      <c r="AA41" s="273">
        <f t="shared" si="1"/>
        <v>0</v>
      </c>
      <c r="AB41" s="263"/>
      <c r="AC41" s="264"/>
    </row>
    <row r="42" spans="1:29" x14ac:dyDescent="0.25">
      <c r="A42" s="265" t="s">
        <v>308</v>
      </c>
      <c r="B42" s="276">
        <v>2009</v>
      </c>
      <c r="C42" s="265" t="s">
        <v>278</v>
      </c>
      <c r="D42" s="261"/>
      <c r="E42" s="261"/>
      <c r="F42" s="261"/>
      <c r="G42" s="261"/>
      <c r="H42" s="261"/>
      <c r="I42" s="261"/>
      <c r="J42" s="261"/>
      <c r="K42" s="259"/>
      <c r="L42" s="259"/>
      <c r="M42" s="259"/>
      <c r="N42" s="259"/>
      <c r="O42" s="259"/>
      <c r="P42" s="259"/>
      <c r="Q42" s="262"/>
      <c r="R42" s="262"/>
      <c r="S42" s="262"/>
      <c r="T42" s="261"/>
      <c r="U42" s="261"/>
      <c r="V42" s="262"/>
      <c r="W42" s="259"/>
      <c r="X42" s="330"/>
      <c r="Y42" s="259"/>
      <c r="Z42" s="259"/>
      <c r="AA42" s="273">
        <f t="shared" si="1"/>
        <v>0</v>
      </c>
      <c r="AB42" s="263"/>
      <c r="AC42" s="264"/>
    </row>
    <row r="43" spans="1:29" x14ac:dyDescent="0.25">
      <c r="A43" s="260" t="s">
        <v>258</v>
      </c>
      <c r="B43" s="259">
        <v>2008</v>
      </c>
      <c r="C43" s="260" t="s">
        <v>21</v>
      </c>
      <c r="D43" s="261"/>
      <c r="E43" s="261"/>
      <c r="F43" s="261"/>
      <c r="G43" s="261"/>
      <c r="H43" s="261"/>
      <c r="I43" s="261"/>
      <c r="J43" s="261"/>
      <c r="K43" s="259"/>
      <c r="L43" s="259"/>
      <c r="M43" s="259"/>
      <c r="N43" s="259"/>
      <c r="O43" s="259"/>
      <c r="P43" s="259"/>
      <c r="Q43" s="262"/>
      <c r="R43" s="262"/>
      <c r="S43" s="262"/>
      <c r="T43" s="261"/>
      <c r="U43" s="261"/>
      <c r="V43" s="262"/>
      <c r="W43" s="259"/>
      <c r="X43" s="330"/>
      <c r="Y43" s="259"/>
      <c r="Z43" s="259"/>
      <c r="AA43" s="273">
        <f t="shared" si="1"/>
        <v>0</v>
      </c>
      <c r="AB43" s="263"/>
      <c r="AC43" s="264"/>
    </row>
    <row r="44" spans="1:29" x14ac:dyDescent="0.25">
      <c r="A44" s="260" t="s">
        <v>263</v>
      </c>
      <c r="B44" s="259">
        <v>2009</v>
      </c>
      <c r="C44" s="260" t="s">
        <v>257</v>
      </c>
      <c r="D44" s="261"/>
      <c r="E44" s="261"/>
      <c r="F44" s="261"/>
      <c r="G44" s="261"/>
      <c r="H44" s="261"/>
      <c r="I44" s="261"/>
      <c r="J44" s="261"/>
      <c r="K44" s="259"/>
      <c r="L44" s="259"/>
      <c r="M44" s="259"/>
      <c r="N44" s="259"/>
      <c r="O44" s="259"/>
      <c r="P44" s="259"/>
      <c r="Q44" s="262"/>
      <c r="R44" s="262"/>
      <c r="S44" s="262"/>
      <c r="T44" s="261"/>
      <c r="U44" s="261"/>
      <c r="V44" s="262"/>
      <c r="W44" s="259"/>
      <c r="X44" s="330"/>
      <c r="Y44" s="259"/>
      <c r="Z44" s="259"/>
      <c r="AA44" s="273">
        <f t="shared" si="1"/>
        <v>0</v>
      </c>
      <c r="AB44" s="263"/>
      <c r="AC44" s="264"/>
    </row>
    <row r="45" spans="1:29" x14ac:dyDescent="0.25">
      <c r="A45" s="260" t="s">
        <v>266</v>
      </c>
      <c r="B45" s="259">
        <v>2008</v>
      </c>
      <c r="C45" s="260" t="s">
        <v>155</v>
      </c>
      <c r="D45" s="261"/>
      <c r="E45" s="261"/>
      <c r="F45" s="261"/>
      <c r="G45" s="261"/>
      <c r="H45" s="261"/>
      <c r="I45" s="261"/>
      <c r="J45" s="261"/>
      <c r="K45" s="259"/>
      <c r="L45" s="259"/>
      <c r="M45" s="259"/>
      <c r="N45" s="259"/>
      <c r="O45" s="259"/>
      <c r="P45" s="259"/>
      <c r="Q45" s="262"/>
      <c r="R45" s="262"/>
      <c r="S45" s="262"/>
      <c r="T45" s="261"/>
      <c r="U45" s="261"/>
      <c r="V45" s="262"/>
      <c r="W45" s="259"/>
      <c r="X45" s="330"/>
      <c r="Y45" s="259"/>
      <c r="Z45" s="259"/>
      <c r="AA45" s="273">
        <f t="shared" si="1"/>
        <v>0</v>
      </c>
      <c r="AB45" s="263"/>
      <c r="AC45" s="264"/>
    </row>
    <row r="46" spans="1:29" x14ac:dyDescent="0.25">
      <c r="A46" s="260" t="s">
        <v>315</v>
      </c>
      <c r="B46" s="259">
        <v>2009</v>
      </c>
      <c r="C46" s="260" t="s">
        <v>304</v>
      </c>
      <c r="D46" s="261"/>
      <c r="E46" s="261"/>
      <c r="F46" s="261"/>
      <c r="G46" s="261"/>
      <c r="H46" s="261"/>
      <c r="I46" s="261"/>
      <c r="J46" s="261"/>
      <c r="K46" s="259"/>
      <c r="L46" s="259"/>
      <c r="M46" s="259"/>
      <c r="N46" s="259"/>
      <c r="O46" s="259"/>
      <c r="P46" s="259"/>
      <c r="Q46" s="262"/>
      <c r="R46" s="262"/>
      <c r="S46" s="262"/>
      <c r="T46" s="261"/>
      <c r="U46" s="261"/>
      <c r="V46" s="262"/>
      <c r="W46" s="259"/>
      <c r="X46" s="330"/>
      <c r="Y46" s="259"/>
      <c r="Z46" s="259"/>
      <c r="AA46" s="273">
        <f t="shared" si="1"/>
        <v>0</v>
      </c>
      <c r="AB46" s="263"/>
      <c r="AC46" s="264"/>
    </row>
    <row r="47" spans="1:29" x14ac:dyDescent="0.25">
      <c r="A47" s="2" t="s">
        <v>297</v>
      </c>
      <c r="B47" s="3">
        <v>2009</v>
      </c>
      <c r="C47" s="2" t="s">
        <v>21</v>
      </c>
      <c r="D47" s="261"/>
      <c r="E47" s="261"/>
      <c r="F47" s="261"/>
      <c r="G47" s="261"/>
      <c r="H47" s="261"/>
      <c r="I47" s="261"/>
      <c r="J47" s="261"/>
      <c r="K47" s="259"/>
      <c r="L47" s="259"/>
      <c r="M47" s="259"/>
      <c r="N47" s="259"/>
      <c r="O47" s="259"/>
      <c r="P47" s="259"/>
      <c r="Q47" s="262"/>
      <c r="R47" s="262"/>
      <c r="S47" s="262"/>
      <c r="T47" s="261"/>
      <c r="U47" s="261"/>
      <c r="V47" s="262"/>
      <c r="W47" s="259"/>
      <c r="X47" s="330"/>
      <c r="Y47" s="259"/>
      <c r="Z47" s="259"/>
      <c r="AA47" s="273">
        <f t="shared" si="1"/>
        <v>0</v>
      </c>
      <c r="AB47" s="263"/>
      <c r="AC47" s="264"/>
    </row>
    <row r="48" spans="1:29" x14ac:dyDescent="0.25">
      <c r="A48" s="260" t="s">
        <v>298</v>
      </c>
      <c r="B48" s="259">
        <v>2009</v>
      </c>
      <c r="C48" s="260" t="s">
        <v>21</v>
      </c>
      <c r="D48" s="261"/>
      <c r="E48" s="261"/>
      <c r="F48" s="261"/>
      <c r="G48" s="261"/>
      <c r="H48" s="261"/>
      <c r="I48" s="261"/>
      <c r="J48" s="261"/>
      <c r="K48" s="259"/>
      <c r="L48" s="259"/>
      <c r="M48" s="259"/>
      <c r="N48" s="259"/>
      <c r="O48" s="259"/>
      <c r="P48" s="259"/>
      <c r="Q48" s="262"/>
      <c r="R48" s="262"/>
      <c r="S48" s="262"/>
      <c r="T48" s="261"/>
      <c r="U48" s="261"/>
      <c r="V48" s="262"/>
      <c r="W48" s="259"/>
      <c r="X48" s="330"/>
      <c r="Y48" s="259"/>
      <c r="Z48" s="259"/>
      <c r="AA48" s="273">
        <f t="shared" si="1"/>
        <v>0</v>
      </c>
      <c r="AB48" s="263"/>
      <c r="AC48" s="264"/>
    </row>
    <row r="49" spans="1:29" x14ac:dyDescent="0.25">
      <c r="A49" s="260" t="s">
        <v>277</v>
      </c>
      <c r="B49" s="259">
        <v>2008</v>
      </c>
      <c r="C49" s="260" t="s">
        <v>278</v>
      </c>
      <c r="D49" s="261"/>
      <c r="E49" s="261"/>
      <c r="F49" s="261"/>
      <c r="G49" s="261"/>
      <c r="H49" s="261"/>
      <c r="I49" s="261"/>
      <c r="J49" s="261"/>
      <c r="K49" s="259"/>
      <c r="L49" s="259"/>
      <c r="M49" s="259"/>
      <c r="N49" s="259"/>
      <c r="O49" s="259"/>
      <c r="P49" s="259"/>
      <c r="Q49" s="262"/>
      <c r="R49" s="262"/>
      <c r="S49" s="262"/>
      <c r="T49" s="261"/>
      <c r="U49" s="261"/>
      <c r="V49" s="262"/>
      <c r="W49" s="259"/>
      <c r="X49" s="330"/>
      <c r="Y49" s="259"/>
      <c r="Z49" s="259"/>
      <c r="AA49" s="273">
        <f t="shared" si="1"/>
        <v>0</v>
      </c>
      <c r="AB49" s="263"/>
      <c r="AC49" s="264"/>
    </row>
    <row r="50" spans="1:29" x14ac:dyDescent="0.25">
      <c r="A50" s="260" t="s">
        <v>307</v>
      </c>
      <c r="B50" s="259">
        <v>2009</v>
      </c>
      <c r="C50" s="260" t="s">
        <v>20</v>
      </c>
      <c r="D50" s="261"/>
      <c r="E50" s="261"/>
      <c r="F50" s="261"/>
      <c r="G50" s="261"/>
      <c r="H50" s="261"/>
      <c r="I50" s="261"/>
      <c r="J50" s="261"/>
      <c r="K50" s="259"/>
      <c r="L50" s="259"/>
      <c r="M50" s="259"/>
      <c r="N50" s="259"/>
      <c r="O50" s="259"/>
      <c r="P50" s="259"/>
      <c r="Q50" s="262"/>
      <c r="R50" s="262"/>
      <c r="S50" s="262"/>
      <c r="T50" s="261"/>
      <c r="U50" s="261"/>
      <c r="V50" s="262"/>
      <c r="W50" s="259"/>
      <c r="X50" s="330"/>
      <c r="Y50" s="259"/>
      <c r="Z50" s="259"/>
      <c r="AA50" s="273">
        <f t="shared" si="1"/>
        <v>0</v>
      </c>
      <c r="AB50" s="263"/>
      <c r="AC50" s="264"/>
    </row>
    <row r="51" spans="1:29" x14ac:dyDescent="0.25">
      <c r="A51" s="260" t="s">
        <v>260</v>
      </c>
      <c r="B51" s="259">
        <v>2008</v>
      </c>
      <c r="C51" s="260" t="s">
        <v>21</v>
      </c>
      <c r="D51" s="261"/>
      <c r="E51" s="261"/>
      <c r="F51" s="261"/>
      <c r="G51" s="261"/>
      <c r="H51" s="261"/>
      <c r="I51" s="261"/>
      <c r="J51" s="261"/>
      <c r="K51" s="259"/>
      <c r="L51" s="259"/>
      <c r="M51" s="259"/>
      <c r="N51" s="259"/>
      <c r="O51" s="259"/>
      <c r="P51" s="259"/>
      <c r="Q51" s="262"/>
      <c r="R51" s="262"/>
      <c r="S51" s="262"/>
      <c r="T51" s="261"/>
      <c r="U51" s="261"/>
      <c r="V51" s="262"/>
      <c r="W51" s="259"/>
      <c r="X51" s="330"/>
      <c r="Y51" s="259"/>
      <c r="Z51" s="259"/>
      <c r="AA51" s="273">
        <f t="shared" si="1"/>
        <v>0</v>
      </c>
      <c r="AB51" s="263"/>
      <c r="AC51" s="264"/>
    </row>
    <row r="52" spans="1:29" x14ac:dyDescent="0.25">
      <c r="A52" s="63" t="s">
        <v>314</v>
      </c>
      <c r="B52" s="62">
        <v>2009</v>
      </c>
      <c r="C52" s="63" t="s">
        <v>313</v>
      </c>
      <c r="D52" s="261"/>
      <c r="E52" s="261"/>
      <c r="F52" s="261"/>
      <c r="G52" s="261"/>
      <c r="H52" s="261"/>
      <c r="I52" s="261"/>
      <c r="J52" s="261"/>
      <c r="K52" s="259"/>
      <c r="L52" s="259"/>
      <c r="M52" s="259"/>
      <c r="N52" s="259"/>
      <c r="O52" s="259"/>
      <c r="P52" s="259"/>
      <c r="Q52" s="262"/>
      <c r="R52" s="262"/>
      <c r="S52" s="262"/>
      <c r="T52" s="261"/>
      <c r="U52" s="261"/>
      <c r="V52" s="262"/>
      <c r="W52" s="259"/>
      <c r="X52" s="330"/>
      <c r="Y52" s="259"/>
      <c r="Z52" s="259"/>
      <c r="AA52" s="273">
        <f t="shared" si="1"/>
        <v>0</v>
      </c>
      <c r="AB52" s="263"/>
      <c r="AC52" s="264"/>
    </row>
    <row r="53" spans="1:29" x14ac:dyDescent="0.25">
      <c r="A53" s="260" t="s">
        <v>256</v>
      </c>
      <c r="B53" s="259">
        <v>2008</v>
      </c>
      <c r="C53" s="260" t="s">
        <v>257</v>
      </c>
      <c r="D53" s="261"/>
      <c r="E53" s="261"/>
      <c r="F53" s="261"/>
      <c r="G53" s="261"/>
      <c r="H53" s="261"/>
      <c r="I53" s="261"/>
      <c r="J53" s="261"/>
      <c r="K53" s="259"/>
      <c r="L53" s="259"/>
      <c r="M53" s="259"/>
      <c r="N53" s="259"/>
      <c r="O53" s="259"/>
      <c r="P53" s="259"/>
      <c r="Q53" s="262"/>
      <c r="R53" s="262"/>
      <c r="S53" s="262"/>
      <c r="T53" s="261"/>
      <c r="U53" s="261"/>
      <c r="V53" s="262"/>
      <c r="W53" s="259"/>
      <c r="X53" s="330"/>
      <c r="Y53" s="259"/>
      <c r="Z53" s="259"/>
      <c r="AA53" s="273">
        <f t="shared" si="1"/>
        <v>0</v>
      </c>
      <c r="AB53" s="263"/>
      <c r="AC53" s="264"/>
    </row>
    <row r="54" spans="1:29" x14ac:dyDescent="0.25">
      <c r="A54" s="260" t="s">
        <v>254</v>
      </c>
      <c r="B54" s="259">
        <v>2008</v>
      </c>
      <c r="C54" s="260" t="s">
        <v>21</v>
      </c>
      <c r="D54" s="261"/>
      <c r="E54" s="261"/>
      <c r="F54" s="261"/>
      <c r="G54" s="261"/>
      <c r="H54" s="261"/>
      <c r="I54" s="261"/>
      <c r="J54" s="261"/>
      <c r="K54" s="259"/>
      <c r="L54" s="259"/>
      <c r="M54" s="259"/>
      <c r="N54" s="259"/>
      <c r="O54" s="259"/>
      <c r="P54" s="259"/>
      <c r="Q54" s="262"/>
      <c r="R54" s="262"/>
      <c r="S54" s="262"/>
      <c r="T54" s="261"/>
      <c r="U54" s="261"/>
      <c r="V54" s="262"/>
      <c r="W54" s="259"/>
      <c r="X54" s="330"/>
      <c r="Y54" s="259"/>
      <c r="Z54" s="259"/>
      <c r="AA54" s="273">
        <f t="shared" si="1"/>
        <v>0</v>
      </c>
      <c r="AB54" s="263"/>
      <c r="AC54" s="264"/>
    </row>
    <row r="55" spans="1:29" x14ac:dyDescent="0.25">
      <c r="A55" s="63" t="s">
        <v>296</v>
      </c>
      <c r="B55" s="62">
        <v>2009</v>
      </c>
      <c r="C55" s="63" t="s">
        <v>21</v>
      </c>
      <c r="D55" s="261"/>
      <c r="E55" s="261"/>
      <c r="F55" s="261"/>
      <c r="G55" s="261"/>
      <c r="H55" s="261"/>
      <c r="I55" s="261"/>
      <c r="J55" s="261"/>
      <c r="K55" s="259"/>
      <c r="L55" s="259"/>
      <c r="M55" s="259"/>
      <c r="N55" s="259"/>
      <c r="O55" s="259"/>
      <c r="P55" s="259"/>
      <c r="Q55" s="262"/>
      <c r="R55" s="262"/>
      <c r="S55" s="262"/>
      <c r="T55" s="261"/>
      <c r="U55" s="261"/>
      <c r="V55" s="262"/>
      <c r="W55" s="259"/>
      <c r="X55" s="330"/>
      <c r="Y55" s="259"/>
      <c r="Z55" s="259"/>
      <c r="AA55" s="273">
        <f t="shared" si="1"/>
        <v>0</v>
      </c>
      <c r="AB55" s="263"/>
      <c r="AC55" s="264"/>
    </row>
    <row r="56" spans="1:29" x14ac:dyDescent="0.25">
      <c r="A56" s="2" t="s">
        <v>306</v>
      </c>
      <c r="B56" s="3">
        <v>2009</v>
      </c>
      <c r="C56" s="2" t="s">
        <v>21</v>
      </c>
      <c r="D56" s="261"/>
      <c r="E56" s="261"/>
      <c r="F56" s="261"/>
      <c r="G56" s="261"/>
      <c r="H56" s="261"/>
      <c r="I56" s="261"/>
      <c r="J56" s="261"/>
      <c r="K56" s="259"/>
      <c r="L56" s="259"/>
      <c r="M56" s="259"/>
      <c r="N56" s="259"/>
      <c r="O56" s="259"/>
      <c r="P56" s="259"/>
      <c r="Q56" s="262"/>
      <c r="R56" s="262"/>
      <c r="S56" s="262"/>
      <c r="T56" s="261"/>
      <c r="U56" s="261"/>
      <c r="V56" s="262"/>
      <c r="W56" s="259"/>
      <c r="X56" s="330"/>
      <c r="Y56" s="259"/>
      <c r="Z56" s="259"/>
      <c r="AA56" s="273">
        <f t="shared" si="1"/>
        <v>0</v>
      </c>
      <c r="AB56" s="263"/>
      <c r="AC56" s="264"/>
    </row>
    <row r="57" spans="1:29" x14ac:dyDescent="0.25">
      <c r="A57" s="2" t="s">
        <v>301</v>
      </c>
      <c r="B57" s="3">
        <v>2009</v>
      </c>
      <c r="C57" s="2" t="s">
        <v>300</v>
      </c>
      <c r="D57" s="261"/>
      <c r="E57" s="261"/>
      <c r="F57" s="261"/>
      <c r="G57" s="261"/>
      <c r="H57" s="261"/>
      <c r="I57" s="261"/>
      <c r="J57" s="261"/>
      <c r="K57" s="259"/>
      <c r="L57" s="259"/>
      <c r="M57" s="259"/>
      <c r="N57" s="259"/>
      <c r="O57" s="259"/>
      <c r="P57" s="259"/>
      <c r="Q57" s="262"/>
      <c r="R57" s="262"/>
      <c r="S57" s="262"/>
      <c r="T57" s="261"/>
      <c r="U57" s="261"/>
      <c r="V57" s="262"/>
      <c r="W57" s="259"/>
      <c r="X57" s="330"/>
      <c r="Y57" s="259"/>
      <c r="Z57" s="259"/>
      <c r="AA57" s="273">
        <f t="shared" si="1"/>
        <v>0</v>
      </c>
      <c r="AB57" s="263"/>
      <c r="AC57" s="264"/>
    </row>
    <row r="58" spans="1:29" x14ac:dyDescent="0.25">
      <c r="A58" s="260" t="s">
        <v>261</v>
      </c>
      <c r="B58" s="259">
        <v>2008</v>
      </c>
      <c r="C58" s="260" t="s">
        <v>21</v>
      </c>
      <c r="D58" s="261"/>
      <c r="E58" s="261"/>
      <c r="F58" s="261"/>
      <c r="G58" s="261"/>
      <c r="H58" s="261"/>
      <c r="I58" s="261"/>
      <c r="J58" s="261"/>
      <c r="K58" s="259"/>
      <c r="L58" s="259"/>
      <c r="M58" s="259"/>
      <c r="N58" s="259"/>
      <c r="O58" s="259"/>
      <c r="P58" s="259"/>
      <c r="Q58" s="262"/>
      <c r="R58" s="262"/>
      <c r="S58" s="262"/>
      <c r="T58" s="261"/>
      <c r="U58" s="261"/>
      <c r="V58" s="262"/>
      <c r="W58" s="259"/>
      <c r="X58" s="330"/>
      <c r="Y58" s="259"/>
      <c r="Z58" s="259"/>
      <c r="AA58" s="273">
        <f t="shared" si="1"/>
        <v>0</v>
      </c>
      <c r="AB58" s="263"/>
      <c r="AC58" s="264"/>
    </row>
    <row r="59" spans="1:29" x14ac:dyDescent="0.25">
      <c r="A59" s="260" t="s">
        <v>305</v>
      </c>
      <c r="B59" s="259">
        <v>2009</v>
      </c>
      <c r="C59" s="260" t="s">
        <v>304</v>
      </c>
      <c r="D59" s="261"/>
      <c r="E59" s="261"/>
      <c r="F59" s="261"/>
      <c r="G59" s="261"/>
      <c r="H59" s="261"/>
      <c r="I59" s="261"/>
      <c r="J59" s="261"/>
      <c r="K59" s="259"/>
      <c r="L59" s="259"/>
      <c r="M59" s="259"/>
      <c r="N59" s="259"/>
      <c r="O59" s="259"/>
      <c r="P59" s="259"/>
      <c r="Q59" s="262"/>
      <c r="R59" s="262"/>
      <c r="S59" s="262"/>
      <c r="T59" s="261"/>
      <c r="U59" s="261"/>
      <c r="V59" s="262"/>
      <c r="W59" s="259"/>
      <c r="X59" s="330"/>
      <c r="Y59" s="259"/>
      <c r="Z59" s="259"/>
      <c r="AA59" s="273">
        <f t="shared" si="1"/>
        <v>0</v>
      </c>
      <c r="AB59" s="263"/>
      <c r="AC59" s="264"/>
    </row>
    <row r="60" spans="1:29" x14ac:dyDescent="0.25">
      <c r="A60" s="260" t="s">
        <v>310</v>
      </c>
      <c r="B60" s="259">
        <v>2009</v>
      </c>
      <c r="C60" s="260" t="s">
        <v>21</v>
      </c>
      <c r="D60" s="261"/>
      <c r="E60" s="261"/>
      <c r="F60" s="261"/>
      <c r="G60" s="261"/>
      <c r="H60" s="261"/>
      <c r="I60" s="261"/>
      <c r="J60" s="261"/>
      <c r="K60" s="259"/>
      <c r="L60" s="259"/>
      <c r="M60" s="259"/>
      <c r="N60" s="259"/>
      <c r="O60" s="259"/>
      <c r="P60" s="259"/>
      <c r="Q60" s="262"/>
      <c r="R60" s="262"/>
      <c r="S60" s="262"/>
      <c r="T60" s="261"/>
      <c r="U60" s="261"/>
      <c r="V60" s="262"/>
      <c r="W60" s="259"/>
      <c r="X60" s="330"/>
      <c r="Y60" s="259"/>
      <c r="Z60" s="259"/>
      <c r="AA60" s="273">
        <f t="shared" si="1"/>
        <v>0</v>
      </c>
      <c r="AB60" s="263"/>
      <c r="AC60" s="264"/>
    </row>
    <row r="61" spans="1:29" x14ac:dyDescent="0.25">
      <c r="A61" s="260" t="s">
        <v>251</v>
      </c>
      <c r="B61" s="259">
        <v>2008</v>
      </c>
      <c r="C61" s="260" t="s">
        <v>21</v>
      </c>
      <c r="D61" s="261"/>
      <c r="E61" s="261"/>
      <c r="F61" s="261"/>
      <c r="G61" s="261"/>
      <c r="H61" s="261"/>
      <c r="I61" s="261"/>
      <c r="J61" s="261"/>
      <c r="K61" s="259"/>
      <c r="L61" s="259"/>
      <c r="M61" s="259"/>
      <c r="N61" s="259"/>
      <c r="O61" s="259"/>
      <c r="P61" s="259"/>
      <c r="Q61" s="262"/>
      <c r="R61" s="262"/>
      <c r="S61" s="262"/>
      <c r="T61" s="261"/>
      <c r="U61" s="261"/>
      <c r="V61" s="262"/>
      <c r="W61" s="259"/>
      <c r="X61" s="330"/>
      <c r="Y61" s="259"/>
      <c r="Z61" s="259"/>
      <c r="AA61" s="273">
        <f t="shared" si="1"/>
        <v>0</v>
      </c>
      <c r="AB61" s="263"/>
      <c r="AC61" s="264"/>
    </row>
    <row r="64" spans="1:29" ht="15.75" x14ac:dyDescent="0.25">
      <c r="A64" s="341" t="s">
        <v>121</v>
      </c>
      <c r="B64" s="342"/>
      <c r="C64" s="342"/>
    </row>
    <row r="65" spans="1:3" ht="15.75" x14ac:dyDescent="0.25">
      <c r="A65" s="343" t="s">
        <v>122</v>
      </c>
      <c r="B65" s="343"/>
      <c r="C65" s="343"/>
    </row>
  </sheetData>
  <autoFilter ref="A6:AA61">
    <sortState ref="A7:AA61">
      <sortCondition descending="1" ref="AA6:AA61"/>
    </sortState>
  </autoFilter>
  <mergeCells count="22">
    <mergeCell ref="A1:AC1"/>
    <mergeCell ref="A2:AC2"/>
    <mergeCell ref="A3:AC3"/>
    <mergeCell ref="A4:A5"/>
    <mergeCell ref="B4:B5"/>
    <mergeCell ref="C4:C5"/>
    <mergeCell ref="D4:E4"/>
    <mergeCell ref="F4:G4"/>
    <mergeCell ref="H4:I4"/>
    <mergeCell ref="J4:J5"/>
    <mergeCell ref="K4:L4"/>
    <mergeCell ref="M4:N4"/>
    <mergeCell ref="O4:P4"/>
    <mergeCell ref="Q4:S4"/>
    <mergeCell ref="T4:U4"/>
    <mergeCell ref="Y4:Y5"/>
    <mergeCell ref="AA4:AA5"/>
    <mergeCell ref="AB4:AB5"/>
    <mergeCell ref="AC4:AC5"/>
    <mergeCell ref="V4:V5"/>
    <mergeCell ref="W4:W5"/>
    <mergeCell ref="X4:X5"/>
  </mergeCells>
  <pageMargins left="0.7" right="0.7" top="0.75" bottom="0.75" header="0.3" footer="0.3"/>
  <pageSetup paperSize="9" scale="8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4"/>
  <sheetViews>
    <sheetView zoomScale="80" zoomScaleNormal="80" workbookViewId="0">
      <selection sqref="A1:AJ64"/>
    </sheetView>
  </sheetViews>
  <sheetFormatPr defaultRowHeight="15" x14ac:dyDescent="0.25"/>
  <cols>
    <col min="1" max="1" width="21.28515625" customWidth="1"/>
    <col min="2" max="2" width="6" customWidth="1"/>
    <col min="3" max="3" width="16.42578125" customWidth="1"/>
    <col min="4" max="4" width="0.28515625" customWidth="1"/>
    <col min="5" max="9" width="5.5703125" hidden="1" customWidth="1"/>
    <col min="10" max="10" width="5.42578125" customWidth="1"/>
    <col min="11" max="12" width="5.42578125" style="1" customWidth="1"/>
    <col min="13" max="13" width="5.7109375" customWidth="1"/>
    <col min="14" max="14" width="5.42578125" customWidth="1"/>
    <col min="15" max="15" width="0" hidden="1" customWidth="1"/>
    <col min="16" max="24" width="5.7109375" customWidth="1"/>
    <col min="25" max="25" width="5.7109375" style="1" customWidth="1"/>
    <col min="26" max="36" width="5.7109375" customWidth="1"/>
  </cols>
  <sheetData>
    <row r="1" spans="1:36" ht="18.75" x14ac:dyDescent="0.3">
      <c r="A1" s="471" t="s">
        <v>12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F1" s="471"/>
      <c r="AG1" s="471"/>
      <c r="AH1" s="471"/>
      <c r="AI1" s="471"/>
      <c r="AJ1" s="471"/>
    </row>
    <row r="2" spans="1:36" ht="18.75" x14ac:dyDescent="0.3">
      <c r="A2" s="471" t="s">
        <v>354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  <c r="AI2" s="471"/>
      <c r="AJ2" s="471"/>
    </row>
    <row r="3" spans="1:36" ht="18.75" x14ac:dyDescent="0.3">
      <c r="A3" s="472" t="s">
        <v>355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2"/>
      <c r="AE3" s="472"/>
      <c r="AF3" s="472"/>
      <c r="AG3" s="472"/>
      <c r="AH3" s="472"/>
      <c r="AI3" s="472"/>
      <c r="AJ3" s="472"/>
    </row>
    <row r="4" spans="1:36" ht="44.25" customHeight="1" x14ac:dyDescent="0.25">
      <c r="A4" s="473" t="s">
        <v>1</v>
      </c>
      <c r="B4" s="473" t="s">
        <v>2</v>
      </c>
      <c r="C4" s="473" t="s">
        <v>4</v>
      </c>
      <c r="D4" s="470" t="s">
        <v>181</v>
      </c>
      <c r="E4" s="470"/>
      <c r="F4" s="470" t="s">
        <v>182</v>
      </c>
      <c r="G4" s="470"/>
      <c r="H4" s="470" t="s">
        <v>183</v>
      </c>
      <c r="I4" s="470"/>
      <c r="J4" s="468" t="s">
        <v>272</v>
      </c>
      <c r="K4" s="487" t="s">
        <v>54</v>
      </c>
      <c r="L4" s="488"/>
      <c r="M4" s="474" t="s">
        <v>114</v>
      </c>
      <c r="N4" s="474"/>
      <c r="O4" s="474" t="s">
        <v>13</v>
      </c>
      <c r="P4" s="474"/>
      <c r="Q4" s="474" t="s">
        <v>292</v>
      </c>
      <c r="R4" s="474"/>
      <c r="S4" s="475" t="s">
        <v>130</v>
      </c>
      <c r="T4" s="475"/>
      <c r="U4" s="475"/>
      <c r="V4" s="470" t="s">
        <v>236</v>
      </c>
      <c r="W4" s="470"/>
      <c r="X4" s="478" t="s">
        <v>97</v>
      </c>
      <c r="Y4" s="489" t="s">
        <v>364</v>
      </c>
      <c r="Z4" s="477" t="s">
        <v>48</v>
      </c>
      <c r="AA4" s="470" t="s">
        <v>357</v>
      </c>
      <c r="AB4" s="470"/>
      <c r="AC4" s="486" t="s">
        <v>116</v>
      </c>
      <c r="AD4" s="477" t="s">
        <v>15</v>
      </c>
      <c r="AE4" s="491" t="s">
        <v>50</v>
      </c>
      <c r="AF4" s="492"/>
      <c r="AG4" s="350" t="s">
        <v>93</v>
      </c>
      <c r="AH4" s="482" t="s">
        <v>16</v>
      </c>
      <c r="AI4" s="479" t="s">
        <v>118</v>
      </c>
      <c r="AJ4" s="476" t="s">
        <v>5</v>
      </c>
    </row>
    <row r="5" spans="1:36" ht="90" x14ac:dyDescent="0.25">
      <c r="A5" s="473"/>
      <c r="B5" s="473"/>
      <c r="C5" s="473"/>
      <c r="D5" s="244" t="s">
        <v>119</v>
      </c>
      <c r="E5" s="245" t="s">
        <v>184</v>
      </c>
      <c r="F5" s="245" t="s">
        <v>119</v>
      </c>
      <c r="G5" s="245" t="s">
        <v>184</v>
      </c>
      <c r="H5" s="245" t="s">
        <v>119</v>
      </c>
      <c r="I5" s="245" t="s">
        <v>184</v>
      </c>
      <c r="J5" s="469"/>
      <c r="K5" s="364" t="s">
        <v>17</v>
      </c>
      <c r="L5" s="364" t="s">
        <v>18</v>
      </c>
      <c r="M5" s="349" t="s">
        <v>18</v>
      </c>
      <c r="N5" s="349" t="s">
        <v>17</v>
      </c>
      <c r="O5" s="349" t="s">
        <v>17</v>
      </c>
      <c r="P5" s="349" t="s">
        <v>132</v>
      </c>
      <c r="Q5" s="349" t="s">
        <v>18</v>
      </c>
      <c r="R5" s="349" t="s">
        <v>17</v>
      </c>
      <c r="S5" s="247" t="s">
        <v>131</v>
      </c>
      <c r="T5" s="247" t="s">
        <v>125</v>
      </c>
      <c r="U5" s="247" t="s">
        <v>132</v>
      </c>
      <c r="V5" s="248" t="s">
        <v>17</v>
      </c>
      <c r="W5" s="249" t="s">
        <v>18</v>
      </c>
      <c r="X5" s="478"/>
      <c r="Y5" s="490"/>
      <c r="Z5" s="477"/>
      <c r="AA5" s="248" t="s">
        <v>17</v>
      </c>
      <c r="AB5" s="249" t="s">
        <v>18</v>
      </c>
      <c r="AC5" s="486"/>
      <c r="AD5" s="477"/>
      <c r="AE5" s="364" t="s">
        <v>18</v>
      </c>
      <c r="AF5" s="364" t="s">
        <v>17</v>
      </c>
      <c r="AG5" s="349" t="s">
        <v>17</v>
      </c>
      <c r="AH5" s="482"/>
      <c r="AI5" s="479"/>
      <c r="AJ5" s="476"/>
    </row>
    <row r="6" spans="1:36" ht="15.75" thickBot="1" x14ac:dyDescent="0.3">
      <c r="A6" s="286"/>
      <c r="B6" s="286"/>
      <c r="C6" s="286"/>
      <c r="D6" s="351"/>
      <c r="E6" s="351"/>
      <c r="F6" s="351"/>
      <c r="G6" s="351"/>
      <c r="H6" s="351"/>
      <c r="I6" s="351"/>
      <c r="J6" s="351"/>
      <c r="K6" s="329"/>
      <c r="L6" s="329"/>
      <c r="M6" s="287"/>
      <c r="N6" s="287"/>
      <c r="O6" s="287"/>
      <c r="P6" s="288"/>
      <c r="Q6" s="288"/>
      <c r="R6" s="288"/>
      <c r="S6" s="289"/>
      <c r="T6" s="289"/>
      <c r="U6" s="289"/>
      <c r="V6" s="290"/>
      <c r="W6" s="290"/>
      <c r="X6" s="291"/>
      <c r="Y6" s="363"/>
      <c r="Z6" s="288"/>
      <c r="AA6" s="352"/>
      <c r="AB6" s="352"/>
      <c r="AC6" s="329"/>
      <c r="AD6" s="287"/>
      <c r="AE6" s="287"/>
      <c r="AF6" s="287"/>
      <c r="AG6" s="293"/>
      <c r="AH6" s="294"/>
      <c r="AI6" s="295"/>
      <c r="AJ6" s="351"/>
    </row>
    <row r="7" spans="1:36" x14ac:dyDescent="0.25">
      <c r="A7" s="345" t="s">
        <v>320</v>
      </c>
      <c r="B7" s="43">
        <v>2009</v>
      </c>
      <c r="C7" s="42" t="s">
        <v>304</v>
      </c>
      <c r="D7" s="307">
        <v>20</v>
      </c>
      <c r="E7" s="307">
        <v>40</v>
      </c>
      <c r="F7" s="307">
        <v>26</v>
      </c>
      <c r="G7" s="307">
        <v>40</v>
      </c>
      <c r="H7" s="307">
        <v>40</v>
      </c>
      <c r="I7" s="307">
        <v>32</v>
      </c>
      <c r="J7" s="307">
        <v>32</v>
      </c>
      <c r="K7" s="332">
        <v>20</v>
      </c>
      <c r="L7" s="332">
        <v>10</v>
      </c>
      <c r="M7" s="305">
        <v>16</v>
      </c>
      <c r="N7" s="305">
        <v>20</v>
      </c>
      <c r="O7" s="305"/>
      <c r="P7" s="305"/>
      <c r="Q7" s="305"/>
      <c r="R7" s="305"/>
      <c r="S7" s="308"/>
      <c r="T7" s="308">
        <v>39</v>
      </c>
      <c r="U7" s="308">
        <v>6</v>
      </c>
      <c r="V7" s="307"/>
      <c r="W7" s="307"/>
      <c r="X7" s="308"/>
      <c r="Y7" s="332"/>
      <c r="Z7" s="305"/>
      <c r="AA7" s="355"/>
      <c r="AB7" s="355"/>
      <c r="AC7" s="332"/>
      <c r="AD7" s="305">
        <v>16</v>
      </c>
      <c r="AE7" s="305">
        <v>20</v>
      </c>
      <c r="AF7" s="305">
        <v>20</v>
      </c>
      <c r="AG7" s="305">
        <v>16</v>
      </c>
      <c r="AH7" s="310">
        <f t="shared" ref="AH7:AH38" si="0">SUM(J7:AG7)</f>
        <v>215</v>
      </c>
      <c r="AI7" s="311">
        <v>209</v>
      </c>
      <c r="AJ7" s="312">
        <v>1</v>
      </c>
    </row>
    <row r="8" spans="1:36" x14ac:dyDescent="0.25">
      <c r="A8" s="313" t="s">
        <v>321</v>
      </c>
      <c r="B8" s="3">
        <v>2009</v>
      </c>
      <c r="C8" s="2" t="s">
        <v>20</v>
      </c>
      <c r="D8" s="261">
        <v>40</v>
      </c>
      <c r="E8" s="261">
        <v>20</v>
      </c>
      <c r="F8" s="261">
        <v>40</v>
      </c>
      <c r="G8" s="261">
        <v>32</v>
      </c>
      <c r="H8" s="261">
        <v>32</v>
      </c>
      <c r="I8" s="261">
        <v>40</v>
      </c>
      <c r="J8" s="261">
        <v>40</v>
      </c>
      <c r="K8" s="330"/>
      <c r="L8" s="330">
        <v>20</v>
      </c>
      <c r="M8" s="259">
        <v>20</v>
      </c>
      <c r="N8" s="259">
        <v>13</v>
      </c>
      <c r="O8" s="259"/>
      <c r="P8" s="259"/>
      <c r="Q8" s="259"/>
      <c r="R8" s="259"/>
      <c r="S8" s="262">
        <v>30</v>
      </c>
      <c r="T8" s="262"/>
      <c r="U8" s="262">
        <v>21</v>
      </c>
      <c r="V8" s="261"/>
      <c r="W8" s="261"/>
      <c r="X8" s="262"/>
      <c r="Y8" s="330"/>
      <c r="Z8" s="259"/>
      <c r="AA8" s="353">
        <v>20</v>
      </c>
      <c r="AB8" s="353">
        <v>40</v>
      </c>
      <c r="AC8" s="330"/>
      <c r="AD8" s="259"/>
      <c r="AE8" s="259"/>
      <c r="AF8" s="259"/>
      <c r="AG8" s="259"/>
      <c r="AH8" s="273">
        <f t="shared" si="0"/>
        <v>204</v>
      </c>
      <c r="AI8" s="263">
        <v>204</v>
      </c>
      <c r="AJ8" s="314">
        <v>2</v>
      </c>
    </row>
    <row r="9" spans="1:36" ht="15.75" thickBot="1" x14ac:dyDescent="0.3">
      <c r="A9" s="365" t="s">
        <v>317</v>
      </c>
      <c r="B9" s="366">
        <v>2009</v>
      </c>
      <c r="C9" s="367" t="s">
        <v>190</v>
      </c>
      <c r="D9" s="356">
        <v>32</v>
      </c>
      <c r="E9" s="356">
        <v>32</v>
      </c>
      <c r="F9" s="356">
        <v>14</v>
      </c>
      <c r="G9" s="356">
        <v>6</v>
      </c>
      <c r="H9" s="356"/>
      <c r="I9" s="356"/>
      <c r="J9" s="318">
        <v>14</v>
      </c>
      <c r="K9" s="360">
        <v>16</v>
      </c>
      <c r="L9" s="360">
        <v>16</v>
      </c>
      <c r="M9" s="357">
        <v>13</v>
      </c>
      <c r="N9" s="357">
        <v>10</v>
      </c>
      <c r="O9" s="357"/>
      <c r="P9" s="357"/>
      <c r="Q9" s="357"/>
      <c r="R9" s="357"/>
      <c r="S9" s="358"/>
      <c r="T9" s="358"/>
      <c r="U9" s="358"/>
      <c r="V9" s="356"/>
      <c r="W9" s="356"/>
      <c r="X9" s="358"/>
      <c r="Y9" s="360"/>
      <c r="Z9" s="357">
        <v>20</v>
      </c>
      <c r="AA9" s="359">
        <v>40</v>
      </c>
      <c r="AB9" s="359">
        <v>20</v>
      </c>
      <c r="AC9" s="360">
        <v>20</v>
      </c>
      <c r="AD9" s="357">
        <v>13</v>
      </c>
      <c r="AE9" s="357">
        <v>16</v>
      </c>
      <c r="AF9" s="357">
        <v>16</v>
      </c>
      <c r="AG9" s="357"/>
      <c r="AH9" s="361">
        <f t="shared" si="0"/>
        <v>214</v>
      </c>
      <c r="AI9" s="362">
        <v>191</v>
      </c>
      <c r="AJ9" s="323">
        <v>3</v>
      </c>
    </row>
    <row r="10" spans="1:36" x14ac:dyDescent="0.25">
      <c r="A10" s="296" t="s">
        <v>275</v>
      </c>
      <c r="B10" s="236">
        <v>2009</v>
      </c>
      <c r="C10" s="296" t="s">
        <v>322</v>
      </c>
      <c r="D10" s="297">
        <v>26</v>
      </c>
      <c r="E10" s="297">
        <v>14</v>
      </c>
      <c r="F10" s="297">
        <v>32</v>
      </c>
      <c r="G10" s="297">
        <v>26</v>
      </c>
      <c r="H10" s="297">
        <v>20</v>
      </c>
      <c r="I10" s="297">
        <v>14</v>
      </c>
      <c r="J10" s="297">
        <v>26</v>
      </c>
      <c r="K10" s="331">
        <v>13</v>
      </c>
      <c r="L10" s="331">
        <v>13</v>
      </c>
      <c r="M10" s="298">
        <v>10</v>
      </c>
      <c r="N10" s="298">
        <v>16</v>
      </c>
      <c r="O10" s="298"/>
      <c r="P10" s="298"/>
      <c r="Q10" s="298"/>
      <c r="R10" s="298"/>
      <c r="S10" s="299"/>
      <c r="T10" s="299"/>
      <c r="U10" s="299"/>
      <c r="V10" s="297"/>
      <c r="W10" s="297"/>
      <c r="X10" s="299"/>
      <c r="Y10" s="331">
        <v>16</v>
      </c>
      <c r="Z10" s="298">
        <v>16</v>
      </c>
      <c r="AA10" s="354">
        <v>32</v>
      </c>
      <c r="AB10" s="354"/>
      <c r="AC10" s="331"/>
      <c r="AD10" s="298">
        <v>20</v>
      </c>
      <c r="AE10" s="298">
        <v>13</v>
      </c>
      <c r="AF10" s="298">
        <v>13</v>
      </c>
      <c r="AG10" s="298">
        <v>20</v>
      </c>
      <c r="AH10" s="301">
        <f t="shared" si="0"/>
        <v>208</v>
      </c>
      <c r="AI10" s="302">
        <v>185</v>
      </c>
      <c r="AJ10" s="303">
        <v>4</v>
      </c>
    </row>
    <row r="11" spans="1:36" x14ac:dyDescent="0.25">
      <c r="A11" s="63" t="s">
        <v>336</v>
      </c>
      <c r="B11" s="62">
        <v>2010</v>
      </c>
      <c r="C11" s="63" t="s">
        <v>20</v>
      </c>
      <c r="D11" s="261"/>
      <c r="E11" s="261">
        <v>6</v>
      </c>
      <c r="F11" s="261"/>
      <c r="G11" s="261">
        <v>14</v>
      </c>
      <c r="H11" s="261">
        <v>6</v>
      </c>
      <c r="I11" s="261">
        <v>26</v>
      </c>
      <c r="J11" s="261">
        <v>10</v>
      </c>
      <c r="K11" s="330">
        <v>10</v>
      </c>
      <c r="L11" s="330"/>
      <c r="M11" s="259">
        <v>7</v>
      </c>
      <c r="N11" s="259">
        <v>5</v>
      </c>
      <c r="O11" s="259"/>
      <c r="P11" s="259"/>
      <c r="Q11" s="259"/>
      <c r="R11" s="259"/>
      <c r="S11" s="262"/>
      <c r="T11" s="262"/>
      <c r="U11" s="262"/>
      <c r="V11" s="261"/>
      <c r="W11" s="261"/>
      <c r="X11" s="262"/>
      <c r="Y11" s="330">
        <v>20</v>
      </c>
      <c r="Z11" s="259">
        <v>13</v>
      </c>
      <c r="AA11" s="353">
        <v>26</v>
      </c>
      <c r="AB11" s="353">
        <v>32</v>
      </c>
      <c r="AC11" s="330">
        <v>16</v>
      </c>
      <c r="AD11" s="259">
        <v>10</v>
      </c>
      <c r="AE11" s="259">
        <v>3</v>
      </c>
      <c r="AF11" s="259">
        <v>10</v>
      </c>
      <c r="AG11" s="259">
        <v>13</v>
      </c>
      <c r="AH11" s="273">
        <f t="shared" si="0"/>
        <v>175</v>
      </c>
      <c r="AI11" s="263">
        <v>160</v>
      </c>
      <c r="AJ11" s="264">
        <v>5</v>
      </c>
    </row>
    <row r="12" spans="1:36" x14ac:dyDescent="0.25">
      <c r="A12" s="2" t="s">
        <v>337</v>
      </c>
      <c r="B12" s="3">
        <v>2010</v>
      </c>
      <c r="C12" s="2" t="s">
        <v>318</v>
      </c>
      <c r="D12" s="261">
        <v>14</v>
      </c>
      <c r="E12" s="261">
        <v>26</v>
      </c>
      <c r="F12" s="261"/>
      <c r="G12" s="261">
        <v>20</v>
      </c>
      <c r="H12" s="261">
        <v>26</v>
      </c>
      <c r="I12" s="261">
        <v>20</v>
      </c>
      <c r="J12" s="261">
        <v>20</v>
      </c>
      <c r="K12" s="330"/>
      <c r="L12" s="330"/>
      <c r="M12" s="259"/>
      <c r="N12" s="259">
        <v>7</v>
      </c>
      <c r="O12" s="259"/>
      <c r="P12" s="259"/>
      <c r="Q12" s="259"/>
      <c r="R12" s="259"/>
      <c r="S12" s="262"/>
      <c r="T12" s="262"/>
      <c r="U12" s="262"/>
      <c r="V12" s="261"/>
      <c r="W12" s="261"/>
      <c r="X12" s="262"/>
      <c r="Y12" s="330"/>
      <c r="Z12" s="259">
        <v>5</v>
      </c>
      <c r="AA12" s="353"/>
      <c r="AB12" s="353"/>
      <c r="AC12" s="330">
        <v>13</v>
      </c>
      <c r="AD12" s="259">
        <v>7</v>
      </c>
      <c r="AE12" s="259"/>
      <c r="AF12" s="259"/>
      <c r="AG12" s="259"/>
      <c r="AH12" s="273">
        <f t="shared" si="0"/>
        <v>52</v>
      </c>
      <c r="AI12" s="263">
        <v>52</v>
      </c>
      <c r="AJ12" s="264">
        <v>6</v>
      </c>
    </row>
    <row r="13" spans="1:36" x14ac:dyDescent="0.25">
      <c r="A13" s="2" t="s">
        <v>316</v>
      </c>
      <c r="B13" s="3">
        <v>2009</v>
      </c>
      <c r="C13" s="2" t="s">
        <v>20</v>
      </c>
      <c r="D13" s="261"/>
      <c r="E13" s="261"/>
      <c r="F13" s="261">
        <v>2</v>
      </c>
      <c r="G13" s="261"/>
      <c r="H13" s="261">
        <v>2</v>
      </c>
      <c r="I13" s="261"/>
      <c r="J13" s="261"/>
      <c r="K13" s="330"/>
      <c r="L13" s="330">
        <v>3</v>
      </c>
      <c r="M13" s="259">
        <v>1</v>
      </c>
      <c r="N13" s="259"/>
      <c r="O13" s="259"/>
      <c r="P13" s="259"/>
      <c r="Q13" s="259"/>
      <c r="R13" s="259"/>
      <c r="S13" s="262"/>
      <c r="T13" s="262"/>
      <c r="U13" s="262"/>
      <c r="V13" s="261"/>
      <c r="W13" s="261"/>
      <c r="X13" s="262"/>
      <c r="Y13" s="330"/>
      <c r="Z13" s="259">
        <v>10</v>
      </c>
      <c r="AA13" s="353">
        <v>14</v>
      </c>
      <c r="AB13" s="353">
        <v>14</v>
      </c>
      <c r="AC13" s="330">
        <v>10</v>
      </c>
      <c r="AD13" s="259"/>
      <c r="AE13" s="259"/>
      <c r="AF13" s="259"/>
      <c r="AG13" s="259"/>
      <c r="AH13" s="273">
        <f t="shared" si="0"/>
        <v>52</v>
      </c>
      <c r="AI13" s="263">
        <v>52</v>
      </c>
      <c r="AJ13" s="264">
        <v>6</v>
      </c>
    </row>
    <row r="14" spans="1:36" x14ac:dyDescent="0.25">
      <c r="A14" s="2" t="s">
        <v>338</v>
      </c>
      <c r="B14" s="3">
        <v>2010</v>
      </c>
      <c r="C14" s="2" t="s">
        <v>21</v>
      </c>
      <c r="D14" s="261"/>
      <c r="E14" s="261"/>
      <c r="F14" s="261"/>
      <c r="G14" s="261"/>
      <c r="H14" s="261"/>
      <c r="I14" s="261"/>
      <c r="J14" s="261"/>
      <c r="K14" s="330"/>
      <c r="L14" s="330"/>
      <c r="M14" s="259">
        <v>5</v>
      </c>
      <c r="N14" s="259">
        <v>1</v>
      </c>
      <c r="O14" s="259"/>
      <c r="P14" s="259"/>
      <c r="Q14" s="259"/>
      <c r="R14" s="259"/>
      <c r="S14" s="262"/>
      <c r="T14" s="262"/>
      <c r="U14" s="262"/>
      <c r="V14" s="261"/>
      <c r="W14" s="261"/>
      <c r="X14" s="262"/>
      <c r="Y14" s="330"/>
      <c r="Z14" s="259">
        <v>7</v>
      </c>
      <c r="AA14" s="353"/>
      <c r="AB14" s="353">
        <v>26</v>
      </c>
      <c r="AC14" s="330">
        <v>2</v>
      </c>
      <c r="AD14" s="259">
        <v>1</v>
      </c>
      <c r="AE14" s="259"/>
      <c r="AF14" s="259"/>
      <c r="AG14" s="259">
        <v>1</v>
      </c>
      <c r="AH14" s="273">
        <f t="shared" si="0"/>
        <v>43</v>
      </c>
      <c r="AI14" s="263">
        <v>43</v>
      </c>
      <c r="AJ14" s="264">
        <v>8</v>
      </c>
    </row>
    <row r="15" spans="1:36" x14ac:dyDescent="0.25">
      <c r="A15" s="2" t="s">
        <v>340</v>
      </c>
      <c r="B15" s="3">
        <v>2010</v>
      </c>
      <c r="C15" s="2" t="s">
        <v>21</v>
      </c>
      <c r="D15" s="261">
        <v>6</v>
      </c>
      <c r="E15" s="261">
        <v>2</v>
      </c>
      <c r="F15" s="261"/>
      <c r="G15" s="261"/>
      <c r="H15" s="261"/>
      <c r="I15" s="261">
        <v>2</v>
      </c>
      <c r="J15" s="261"/>
      <c r="K15" s="330"/>
      <c r="L15" s="330"/>
      <c r="M15" s="259">
        <v>4</v>
      </c>
      <c r="N15" s="259">
        <v>2</v>
      </c>
      <c r="O15" s="259"/>
      <c r="P15" s="259"/>
      <c r="Q15" s="259"/>
      <c r="R15" s="259"/>
      <c r="S15" s="262"/>
      <c r="T15" s="262"/>
      <c r="U15" s="262"/>
      <c r="V15" s="261"/>
      <c r="W15" s="261"/>
      <c r="X15" s="262"/>
      <c r="Y15" s="330"/>
      <c r="Z15" s="259"/>
      <c r="AA15" s="353"/>
      <c r="AB15" s="353">
        <v>10</v>
      </c>
      <c r="AC15" s="330">
        <v>5</v>
      </c>
      <c r="AD15" s="259">
        <v>5</v>
      </c>
      <c r="AE15" s="259"/>
      <c r="AF15" s="259"/>
      <c r="AG15" s="259">
        <v>3</v>
      </c>
      <c r="AH15" s="273">
        <f t="shared" si="0"/>
        <v>29</v>
      </c>
      <c r="AI15" s="263">
        <v>29</v>
      </c>
      <c r="AJ15" s="264">
        <v>9</v>
      </c>
    </row>
    <row r="16" spans="1:36" x14ac:dyDescent="0.25">
      <c r="A16" s="260" t="s">
        <v>342</v>
      </c>
      <c r="B16" s="259">
        <v>2010</v>
      </c>
      <c r="C16" s="260" t="s">
        <v>21</v>
      </c>
      <c r="D16" s="261"/>
      <c r="E16" s="261">
        <v>10</v>
      </c>
      <c r="F16" s="261"/>
      <c r="G16" s="261"/>
      <c r="H16" s="261"/>
      <c r="I16" s="261">
        <v>10</v>
      </c>
      <c r="J16" s="261">
        <v>6</v>
      </c>
      <c r="K16" s="330"/>
      <c r="L16" s="330"/>
      <c r="M16" s="259">
        <v>2</v>
      </c>
      <c r="N16" s="259">
        <v>4</v>
      </c>
      <c r="O16" s="259"/>
      <c r="P16" s="259"/>
      <c r="Q16" s="259"/>
      <c r="R16" s="259"/>
      <c r="S16" s="262"/>
      <c r="T16" s="262"/>
      <c r="U16" s="262"/>
      <c r="V16" s="261"/>
      <c r="W16" s="261"/>
      <c r="X16" s="262"/>
      <c r="Y16" s="330"/>
      <c r="Z16" s="259">
        <v>4</v>
      </c>
      <c r="AA16" s="353"/>
      <c r="AB16" s="353"/>
      <c r="AC16" s="330">
        <v>7</v>
      </c>
      <c r="AD16" s="259"/>
      <c r="AE16" s="259"/>
      <c r="AF16" s="259"/>
      <c r="AG16" s="259">
        <v>5</v>
      </c>
      <c r="AH16" s="273">
        <f t="shared" si="0"/>
        <v>28</v>
      </c>
      <c r="AI16" s="263">
        <v>28</v>
      </c>
      <c r="AJ16" s="264">
        <v>10</v>
      </c>
    </row>
    <row r="17" spans="1:36" x14ac:dyDescent="0.25">
      <c r="A17" s="260" t="s">
        <v>362</v>
      </c>
      <c r="B17" s="259">
        <v>2009</v>
      </c>
      <c r="C17" s="260" t="s">
        <v>179</v>
      </c>
      <c r="D17" s="261"/>
      <c r="E17" s="261"/>
      <c r="F17" s="261"/>
      <c r="G17" s="261"/>
      <c r="H17" s="261"/>
      <c r="I17" s="261"/>
      <c r="J17" s="261"/>
      <c r="K17" s="330">
        <v>3</v>
      </c>
      <c r="L17" s="330">
        <v>4</v>
      </c>
      <c r="M17" s="259"/>
      <c r="N17" s="259"/>
      <c r="O17" s="259"/>
      <c r="P17" s="259"/>
      <c r="Q17" s="259"/>
      <c r="R17" s="259"/>
      <c r="S17" s="262"/>
      <c r="T17" s="262"/>
      <c r="U17" s="262"/>
      <c r="V17" s="261"/>
      <c r="W17" s="261"/>
      <c r="X17" s="262"/>
      <c r="Y17" s="330"/>
      <c r="Z17" s="259"/>
      <c r="AA17" s="353"/>
      <c r="AB17" s="353"/>
      <c r="AC17" s="330"/>
      <c r="AD17" s="259"/>
      <c r="AE17" s="259">
        <v>10</v>
      </c>
      <c r="AF17" s="259"/>
      <c r="AG17" s="259">
        <v>10</v>
      </c>
      <c r="AH17" s="273">
        <f t="shared" si="0"/>
        <v>27</v>
      </c>
      <c r="AI17" s="263">
        <v>27</v>
      </c>
      <c r="AJ17" s="264">
        <v>11</v>
      </c>
    </row>
    <row r="18" spans="1:36" x14ac:dyDescent="0.25">
      <c r="A18" s="260" t="s">
        <v>312</v>
      </c>
      <c r="B18" s="259">
        <v>2009</v>
      </c>
      <c r="C18" s="260" t="s">
        <v>311</v>
      </c>
      <c r="D18" s="261"/>
      <c r="E18" s="261"/>
      <c r="F18" s="261">
        <v>10</v>
      </c>
      <c r="G18" s="261">
        <v>10</v>
      </c>
      <c r="H18" s="261"/>
      <c r="I18" s="261"/>
      <c r="J18" s="261">
        <v>6</v>
      </c>
      <c r="K18" s="330">
        <v>7</v>
      </c>
      <c r="L18" s="330">
        <v>7</v>
      </c>
      <c r="M18" s="259"/>
      <c r="N18" s="259"/>
      <c r="O18" s="259"/>
      <c r="P18" s="259"/>
      <c r="Q18" s="259"/>
      <c r="R18" s="259"/>
      <c r="S18" s="262"/>
      <c r="T18" s="262"/>
      <c r="U18" s="262"/>
      <c r="V18" s="261"/>
      <c r="W18" s="261"/>
      <c r="X18" s="262"/>
      <c r="Y18" s="330"/>
      <c r="Z18" s="259"/>
      <c r="AA18" s="353"/>
      <c r="AB18" s="353"/>
      <c r="AC18" s="330"/>
      <c r="AD18" s="259"/>
      <c r="AE18" s="259"/>
      <c r="AF18" s="259">
        <v>5</v>
      </c>
      <c r="AG18" s="259"/>
      <c r="AH18" s="273">
        <f t="shared" si="0"/>
        <v>25</v>
      </c>
      <c r="AI18" s="263">
        <v>25</v>
      </c>
      <c r="AJ18" s="264">
        <v>12</v>
      </c>
    </row>
    <row r="19" spans="1:36" x14ac:dyDescent="0.25">
      <c r="A19" s="260" t="s">
        <v>363</v>
      </c>
      <c r="B19" s="259">
        <v>2009</v>
      </c>
      <c r="C19" s="260" t="s">
        <v>179</v>
      </c>
      <c r="D19" s="261"/>
      <c r="E19" s="261"/>
      <c r="F19" s="261"/>
      <c r="G19" s="261"/>
      <c r="H19" s="261"/>
      <c r="I19" s="261"/>
      <c r="J19" s="261"/>
      <c r="K19" s="330">
        <v>4</v>
      </c>
      <c r="L19" s="330">
        <v>2</v>
      </c>
      <c r="M19" s="259"/>
      <c r="N19" s="259"/>
      <c r="O19" s="259"/>
      <c r="P19" s="259"/>
      <c r="Q19" s="259"/>
      <c r="R19" s="259"/>
      <c r="S19" s="262"/>
      <c r="T19" s="262"/>
      <c r="U19" s="262"/>
      <c r="V19" s="261"/>
      <c r="W19" s="261"/>
      <c r="X19" s="262"/>
      <c r="Y19" s="330"/>
      <c r="Z19" s="259"/>
      <c r="AA19" s="353"/>
      <c r="AB19" s="353"/>
      <c r="AC19" s="330"/>
      <c r="AD19" s="259"/>
      <c r="AE19" s="259">
        <v>7</v>
      </c>
      <c r="AF19" s="259">
        <v>4</v>
      </c>
      <c r="AG19" s="259">
        <v>7</v>
      </c>
      <c r="AH19" s="273">
        <f t="shared" si="0"/>
        <v>24</v>
      </c>
      <c r="AI19" s="263">
        <v>24</v>
      </c>
      <c r="AJ19" s="264">
        <v>13</v>
      </c>
    </row>
    <row r="20" spans="1:36" x14ac:dyDescent="0.25">
      <c r="A20" s="2" t="s">
        <v>306</v>
      </c>
      <c r="B20" s="3">
        <v>2009</v>
      </c>
      <c r="C20" s="2" t="s">
        <v>21</v>
      </c>
      <c r="D20" s="261">
        <v>8</v>
      </c>
      <c r="E20" s="261"/>
      <c r="F20" s="261"/>
      <c r="G20" s="261"/>
      <c r="H20" s="261">
        <v>8</v>
      </c>
      <c r="I20" s="261">
        <v>4</v>
      </c>
      <c r="J20" s="261">
        <v>6</v>
      </c>
      <c r="K20" s="330"/>
      <c r="L20" s="330"/>
      <c r="M20" s="259"/>
      <c r="N20" s="259"/>
      <c r="O20" s="259"/>
      <c r="P20" s="259"/>
      <c r="Q20" s="259"/>
      <c r="R20" s="259"/>
      <c r="S20" s="262"/>
      <c r="T20" s="262"/>
      <c r="U20" s="262"/>
      <c r="V20" s="261"/>
      <c r="W20" s="261"/>
      <c r="X20" s="262"/>
      <c r="Y20" s="330">
        <v>5</v>
      </c>
      <c r="Z20" s="259"/>
      <c r="AA20" s="353"/>
      <c r="AB20" s="353"/>
      <c r="AC20" s="330"/>
      <c r="AD20" s="259">
        <v>4</v>
      </c>
      <c r="AE20" s="259"/>
      <c r="AF20" s="259"/>
      <c r="AG20" s="259">
        <v>4</v>
      </c>
      <c r="AH20" s="273">
        <f t="shared" si="0"/>
        <v>19</v>
      </c>
      <c r="AI20" s="263">
        <v>19</v>
      </c>
      <c r="AJ20" s="264">
        <v>14</v>
      </c>
    </row>
    <row r="21" spans="1:36" x14ac:dyDescent="0.25">
      <c r="A21" s="63" t="s">
        <v>339</v>
      </c>
      <c r="B21" s="62">
        <v>2010</v>
      </c>
      <c r="C21" s="63" t="s">
        <v>21</v>
      </c>
      <c r="D21" s="261"/>
      <c r="E21" s="261"/>
      <c r="F21" s="261"/>
      <c r="G21" s="261">
        <v>4</v>
      </c>
      <c r="H21" s="261"/>
      <c r="I21" s="261"/>
      <c r="J21" s="261"/>
      <c r="K21" s="330"/>
      <c r="L21" s="330"/>
      <c r="M21" s="259"/>
      <c r="N21" s="259"/>
      <c r="O21" s="259"/>
      <c r="P21" s="259"/>
      <c r="Q21" s="259"/>
      <c r="R21" s="259"/>
      <c r="S21" s="262"/>
      <c r="T21" s="262"/>
      <c r="U21" s="262"/>
      <c r="V21" s="261"/>
      <c r="W21" s="261"/>
      <c r="X21" s="262"/>
      <c r="Y21" s="330"/>
      <c r="Z21" s="259">
        <v>3</v>
      </c>
      <c r="AA21" s="353"/>
      <c r="AB21" s="353">
        <v>8</v>
      </c>
      <c r="AC21" s="330">
        <v>1</v>
      </c>
      <c r="AD21" s="259">
        <v>2</v>
      </c>
      <c r="AE21" s="259"/>
      <c r="AF21" s="259"/>
      <c r="AG21" s="259">
        <v>2</v>
      </c>
      <c r="AH21" s="273">
        <f t="shared" si="0"/>
        <v>16</v>
      </c>
      <c r="AI21" s="263">
        <v>16</v>
      </c>
      <c r="AJ21" s="264">
        <v>15</v>
      </c>
    </row>
    <row r="22" spans="1:36" x14ac:dyDescent="0.25">
      <c r="A22" s="2" t="s">
        <v>294</v>
      </c>
      <c r="B22" s="3">
        <v>2009</v>
      </c>
      <c r="C22" s="2" t="s">
        <v>21</v>
      </c>
      <c r="D22" s="261"/>
      <c r="E22" s="261"/>
      <c r="F22" s="261"/>
      <c r="G22" s="261"/>
      <c r="H22" s="261"/>
      <c r="I22" s="261"/>
      <c r="J22" s="261"/>
      <c r="K22" s="330"/>
      <c r="L22" s="330"/>
      <c r="M22" s="259"/>
      <c r="N22" s="259"/>
      <c r="O22" s="259"/>
      <c r="P22" s="259"/>
      <c r="Q22" s="259"/>
      <c r="R22" s="259"/>
      <c r="S22" s="262"/>
      <c r="T22" s="262"/>
      <c r="U22" s="262"/>
      <c r="V22" s="261"/>
      <c r="W22" s="261"/>
      <c r="X22" s="262"/>
      <c r="Y22" s="330">
        <v>10</v>
      </c>
      <c r="Z22" s="259"/>
      <c r="AA22" s="353"/>
      <c r="AB22" s="353"/>
      <c r="AC22" s="330">
        <v>4</v>
      </c>
      <c r="AD22" s="259"/>
      <c r="AE22" s="259"/>
      <c r="AF22" s="259"/>
      <c r="AG22" s="259"/>
      <c r="AH22" s="273">
        <f t="shared" si="0"/>
        <v>14</v>
      </c>
      <c r="AI22" s="263">
        <v>14</v>
      </c>
      <c r="AJ22" s="264">
        <v>16</v>
      </c>
    </row>
    <row r="23" spans="1:36" x14ac:dyDescent="0.25">
      <c r="A23" s="260" t="s">
        <v>356</v>
      </c>
      <c r="B23" s="259">
        <v>2009</v>
      </c>
      <c r="C23" s="260" t="s">
        <v>179</v>
      </c>
      <c r="D23" s="261"/>
      <c r="E23" s="261"/>
      <c r="F23" s="261"/>
      <c r="G23" s="261"/>
      <c r="H23" s="261"/>
      <c r="I23" s="261"/>
      <c r="J23" s="261"/>
      <c r="K23" s="330">
        <v>5</v>
      </c>
      <c r="L23" s="330">
        <v>1</v>
      </c>
      <c r="M23" s="259"/>
      <c r="N23" s="259">
        <v>3</v>
      </c>
      <c r="O23" s="259"/>
      <c r="P23" s="259"/>
      <c r="Q23" s="259"/>
      <c r="R23" s="259"/>
      <c r="S23" s="262"/>
      <c r="T23" s="262"/>
      <c r="U23" s="262"/>
      <c r="V23" s="261"/>
      <c r="W23" s="261"/>
      <c r="X23" s="262"/>
      <c r="Y23" s="330"/>
      <c r="Z23" s="259"/>
      <c r="AA23" s="353"/>
      <c r="AB23" s="353"/>
      <c r="AC23" s="330"/>
      <c r="AD23" s="259"/>
      <c r="AE23" s="259"/>
      <c r="AF23" s="259">
        <v>3</v>
      </c>
      <c r="AG23" s="259"/>
      <c r="AH23" s="273">
        <f t="shared" si="0"/>
        <v>12</v>
      </c>
      <c r="AI23" s="263">
        <v>12</v>
      </c>
      <c r="AJ23" s="264">
        <v>17</v>
      </c>
    </row>
    <row r="24" spans="1:36" x14ac:dyDescent="0.25">
      <c r="A24" s="2" t="s">
        <v>293</v>
      </c>
      <c r="B24" s="3">
        <v>2009</v>
      </c>
      <c r="C24" s="2" t="s">
        <v>20</v>
      </c>
      <c r="D24" s="261"/>
      <c r="E24" s="261"/>
      <c r="F24" s="261"/>
      <c r="G24" s="261"/>
      <c r="H24" s="261"/>
      <c r="I24" s="261"/>
      <c r="J24" s="261"/>
      <c r="K24" s="330"/>
      <c r="L24" s="330"/>
      <c r="M24" s="259"/>
      <c r="N24" s="259"/>
      <c r="O24" s="259"/>
      <c r="P24" s="259"/>
      <c r="Q24" s="259"/>
      <c r="R24" s="259"/>
      <c r="S24" s="262"/>
      <c r="T24" s="262"/>
      <c r="U24" s="262"/>
      <c r="V24" s="261"/>
      <c r="W24" s="261"/>
      <c r="X24" s="262"/>
      <c r="Y24" s="330"/>
      <c r="Z24" s="259"/>
      <c r="AA24" s="353">
        <v>8</v>
      </c>
      <c r="AB24" s="353">
        <v>2</v>
      </c>
      <c r="AC24" s="330"/>
      <c r="AD24" s="259"/>
      <c r="AE24" s="259"/>
      <c r="AF24" s="259"/>
      <c r="AG24" s="259"/>
      <c r="AH24" s="273">
        <f t="shared" si="0"/>
        <v>10</v>
      </c>
      <c r="AI24" s="263">
        <v>10</v>
      </c>
      <c r="AJ24" s="264">
        <v>18</v>
      </c>
    </row>
    <row r="25" spans="1:36" x14ac:dyDescent="0.25">
      <c r="A25" s="2" t="s">
        <v>301</v>
      </c>
      <c r="B25" s="3">
        <v>2009</v>
      </c>
      <c r="C25" s="2" t="s">
        <v>300</v>
      </c>
      <c r="D25" s="261"/>
      <c r="E25" s="261"/>
      <c r="F25" s="261"/>
      <c r="G25" s="261"/>
      <c r="H25" s="261"/>
      <c r="I25" s="261"/>
      <c r="J25" s="261"/>
      <c r="K25" s="330"/>
      <c r="L25" s="330"/>
      <c r="M25" s="259"/>
      <c r="N25" s="259"/>
      <c r="O25" s="259"/>
      <c r="P25" s="259"/>
      <c r="Q25" s="259"/>
      <c r="R25" s="259"/>
      <c r="S25" s="262"/>
      <c r="T25" s="262"/>
      <c r="U25" s="262"/>
      <c r="V25" s="261"/>
      <c r="W25" s="261"/>
      <c r="X25" s="262"/>
      <c r="Y25" s="330"/>
      <c r="Z25" s="259"/>
      <c r="AA25" s="353">
        <v>10</v>
      </c>
      <c r="AB25" s="353"/>
      <c r="AC25" s="330"/>
      <c r="AD25" s="259"/>
      <c r="AE25" s="259"/>
      <c r="AF25" s="259"/>
      <c r="AG25" s="259"/>
      <c r="AH25" s="273">
        <f t="shared" si="0"/>
        <v>10</v>
      </c>
      <c r="AI25" s="263">
        <v>10</v>
      </c>
      <c r="AJ25" s="264">
        <v>18</v>
      </c>
    </row>
    <row r="26" spans="1:36" x14ac:dyDescent="0.25">
      <c r="A26" s="260" t="s">
        <v>358</v>
      </c>
      <c r="B26" s="259">
        <v>2009</v>
      </c>
      <c r="C26" s="260" t="s">
        <v>21</v>
      </c>
      <c r="D26" s="261"/>
      <c r="E26" s="261"/>
      <c r="F26" s="261"/>
      <c r="G26" s="261"/>
      <c r="H26" s="261"/>
      <c r="I26" s="261"/>
      <c r="J26" s="261"/>
      <c r="K26" s="330"/>
      <c r="L26" s="330"/>
      <c r="M26" s="259"/>
      <c r="N26" s="259"/>
      <c r="O26" s="259"/>
      <c r="P26" s="259"/>
      <c r="Q26" s="259"/>
      <c r="R26" s="259"/>
      <c r="S26" s="262"/>
      <c r="T26" s="262"/>
      <c r="U26" s="262"/>
      <c r="V26" s="261"/>
      <c r="W26" s="261"/>
      <c r="X26" s="262"/>
      <c r="Y26" s="330">
        <v>4</v>
      </c>
      <c r="Z26" s="259"/>
      <c r="AA26" s="353"/>
      <c r="AB26" s="353">
        <v>6</v>
      </c>
      <c r="AC26" s="330"/>
      <c r="AD26" s="259"/>
      <c r="AE26" s="259"/>
      <c r="AF26" s="259"/>
      <c r="AG26" s="259"/>
      <c r="AH26" s="273">
        <f t="shared" si="0"/>
        <v>10</v>
      </c>
      <c r="AI26" s="263">
        <v>10</v>
      </c>
      <c r="AJ26" s="264">
        <v>18</v>
      </c>
    </row>
    <row r="27" spans="1:36" x14ac:dyDescent="0.25">
      <c r="A27" s="63" t="s">
        <v>349</v>
      </c>
      <c r="B27" s="62">
        <v>2010</v>
      </c>
      <c r="C27" s="63" t="s">
        <v>141</v>
      </c>
      <c r="D27" s="261">
        <v>2</v>
      </c>
      <c r="E27" s="261"/>
      <c r="F27" s="261">
        <v>4</v>
      </c>
      <c r="G27" s="261"/>
      <c r="H27" s="261">
        <v>10</v>
      </c>
      <c r="I27" s="261"/>
      <c r="J27" s="261"/>
      <c r="K27" s="330">
        <v>2</v>
      </c>
      <c r="L27" s="330">
        <v>5</v>
      </c>
      <c r="M27" s="259"/>
      <c r="N27" s="259"/>
      <c r="O27" s="259"/>
      <c r="P27" s="259"/>
      <c r="Q27" s="259"/>
      <c r="R27" s="259"/>
      <c r="S27" s="262"/>
      <c r="T27" s="262"/>
      <c r="U27" s="262"/>
      <c r="V27" s="261"/>
      <c r="W27" s="261"/>
      <c r="X27" s="262"/>
      <c r="Y27" s="330"/>
      <c r="Z27" s="259"/>
      <c r="AA27" s="353"/>
      <c r="AB27" s="353"/>
      <c r="AC27" s="330"/>
      <c r="AD27" s="259"/>
      <c r="AE27" s="259">
        <v>1</v>
      </c>
      <c r="AF27" s="259">
        <v>2</v>
      </c>
      <c r="AG27" s="259"/>
      <c r="AH27" s="273">
        <f t="shared" si="0"/>
        <v>10</v>
      </c>
      <c r="AI27" s="263">
        <v>10</v>
      </c>
      <c r="AJ27" s="264">
        <v>18</v>
      </c>
    </row>
    <row r="28" spans="1:36" x14ac:dyDescent="0.25">
      <c r="A28" s="63" t="s">
        <v>331</v>
      </c>
      <c r="B28" s="62">
        <v>2009</v>
      </c>
      <c r="C28" s="63" t="s">
        <v>197</v>
      </c>
      <c r="D28" s="261"/>
      <c r="E28" s="261"/>
      <c r="F28" s="261">
        <v>20</v>
      </c>
      <c r="G28" s="261"/>
      <c r="H28" s="261">
        <v>14</v>
      </c>
      <c r="I28" s="261"/>
      <c r="J28" s="261">
        <v>8</v>
      </c>
      <c r="K28" s="330"/>
      <c r="L28" s="330"/>
      <c r="M28" s="259"/>
      <c r="N28" s="259"/>
      <c r="O28" s="259"/>
      <c r="P28" s="259"/>
      <c r="Q28" s="259"/>
      <c r="R28" s="259"/>
      <c r="S28" s="262"/>
      <c r="T28" s="262"/>
      <c r="U28" s="262"/>
      <c r="V28" s="261"/>
      <c r="W28" s="261"/>
      <c r="X28" s="262"/>
      <c r="Y28" s="330"/>
      <c r="Z28" s="259"/>
      <c r="AA28" s="353"/>
      <c r="AB28" s="353"/>
      <c r="AC28" s="330"/>
      <c r="AD28" s="259"/>
      <c r="AE28" s="259"/>
      <c r="AF28" s="259"/>
      <c r="AG28" s="259"/>
      <c r="AH28" s="273">
        <f t="shared" si="0"/>
        <v>8</v>
      </c>
      <c r="AI28" s="263">
        <v>8</v>
      </c>
      <c r="AJ28" s="264">
        <v>22</v>
      </c>
    </row>
    <row r="29" spans="1:36" x14ac:dyDescent="0.25">
      <c r="A29" s="63" t="s">
        <v>348</v>
      </c>
      <c r="B29" s="62">
        <v>2010</v>
      </c>
      <c r="C29" s="63" t="s">
        <v>21</v>
      </c>
      <c r="D29" s="261"/>
      <c r="E29" s="261"/>
      <c r="F29" s="261"/>
      <c r="G29" s="261">
        <v>8</v>
      </c>
      <c r="H29" s="261"/>
      <c r="I29" s="261"/>
      <c r="J29" s="261"/>
      <c r="K29" s="330"/>
      <c r="L29" s="330"/>
      <c r="M29" s="259"/>
      <c r="N29" s="259"/>
      <c r="O29" s="259"/>
      <c r="P29" s="259"/>
      <c r="Q29" s="259"/>
      <c r="R29" s="259"/>
      <c r="S29" s="262"/>
      <c r="T29" s="262"/>
      <c r="U29" s="262"/>
      <c r="V29" s="261"/>
      <c r="W29" s="261"/>
      <c r="X29" s="262"/>
      <c r="Y29" s="330"/>
      <c r="Z29" s="259">
        <v>1</v>
      </c>
      <c r="AA29" s="353"/>
      <c r="AB29" s="353">
        <v>4</v>
      </c>
      <c r="AC29" s="330">
        <v>3</v>
      </c>
      <c r="AD29" s="259"/>
      <c r="AE29" s="259"/>
      <c r="AF29" s="259"/>
      <c r="AG29" s="259"/>
      <c r="AH29" s="273">
        <f t="shared" si="0"/>
        <v>8</v>
      </c>
      <c r="AI29" s="263">
        <v>8</v>
      </c>
      <c r="AJ29" s="264">
        <v>22</v>
      </c>
    </row>
    <row r="30" spans="1:36" x14ac:dyDescent="0.25">
      <c r="A30" s="2" t="s">
        <v>309</v>
      </c>
      <c r="B30" s="3">
        <v>2009</v>
      </c>
      <c r="C30" s="2" t="s">
        <v>20</v>
      </c>
      <c r="D30" s="261">
        <v>4</v>
      </c>
      <c r="E30" s="261"/>
      <c r="F30" s="261"/>
      <c r="G30" s="261"/>
      <c r="H30" s="261"/>
      <c r="I30" s="261"/>
      <c r="J30" s="261"/>
      <c r="K30" s="330"/>
      <c r="L30" s="330"/>
      <c r="M30" s="259"/>
      <c r="N30" s="259"/>
      <c r="O30" s="259"/>
      <c r="P30" s="259"/>
      <c r="Q30" s="259"/>
      <c r="R30" s="259"/>
      <c r="S30" s="262"/>
      <c r="T30" s="262"/>
      <c r="U30" s="262"/>
      <c r="V30" s="261"/>
      <c r="W30" s="261"/>
      <c r="X30" s="262"/>
      <c r="Y30" s="330">
        <v>7</v>
      </c>
      <c r="Z30" s="259"/>
      <c r="AA30" s="353"/>
      <c r="AB30" s="353"/>
      <c r="AC30" s="330"/>
      <c r="AD30" s="259"/>
      <c r="AE30" s="259"/>
      <c r="AF30" s="259"/>
      <c r="AG30" s="259"/>
      <c r="AH30" s="273">
        <f t="shared" si="0"/>
        <v>7</v>
      </c>
      <c r="AI30" s="263">
        <v>7</v>
      </c>
      <c r="AJ30" s="264">
        <v>24</v>
      </c>
    </row>
    <row r="31" spans="1:36" x14ac:dyDescent="0.25">
      <c r="A31" s="63" t="s">
        <v>303</v>
      </c>
      <c r="B31" s="62">
        <v>2009</v>
      </c>
      <c r="C31" s="63" t="s">
        <v>302</v>
      </c>
      <c r="D31" s="261"/>
      <c r="E31" s="261">
        <v>8</v>
      </c>
      <c r="F31" s="261"/>
      <c r="G31" s="261">
        <v>2</v>
      </c>
      <c r="H31" s="261"/>
      <c r="I31" s="261">
        <v>8</v>
      </c>
      <c r="J31" s="261"/>
      <c r="K31" s="330"/>
      <c r="L31" s="330"/>
      <c r="M31" s="259">
        <v>3</v>
      </c>
      <c r="N31" s="259"/>
      <c r="O31" s="259"/>
      <c r="P31" s="259"/>
      <c r="Q31" s="259"/>
      <c r="R31" s="259"/>
      <c r="S31" s="262"/>
      <c r="T31" s="262"/>
      <c r="U31" s="262"/>
      <c r="V31" s="261"/>
      <c r="W31" s="261"/>
      <c r="X31" s="262"/>
      <c r="Y31" s="330"/>
      <c r="Z31" s="259">
        <v>2</v>
      </c>
      <c r="AA31" s="353"/>
      <c r="AB31" s="353"/>
      <c r="AC31" s="330"/>
      <c r="AD31" s="259"/>
      <c r="AE31" s="259">
        <v>2</v>
      </c>
      <c r="AF31" s="259"/>
      <c r="AG31" s="259"/>
      <c r="AH31" s="273">
        <f t="shared" si="0"/>
        <v>7</v>
      </c>
      <c r="AI31" s="263">
        <v>7</v>
      </c>
      <c r="AJ31" s="264">
        <v>24</v>
      </c>
    </row>
    <row r="32" spans="1:36" x14ac:dyDescent="0.25">
      <c r="A32" s="265" t="s">
        <v>308</v>
      </c>
      <c r="B32" s="276">
        <v>2009</v>
      </c>
      <c r="C32" s="265" t="s">
        <v>278</v>
      </c>
      <c r="D32" s="261"/>
      <c r="E32" s="261"/>
      <c r="F32" s="261"/>
      <c r="G32" s="261"/>
      <c r="H32" s="261"/>
      <c r="I32" s="261"/>
      <c r="J32" s="261"/>
      <c r="K32" s="330"/>
      <c r="L32" s="330"/>
      <c r="M32" s="259"/>
      <c r="N32" s="259"/>
      <c r="O32" s="259"/>
      <c r="P32" s="259"/>
      <c r="Q32" s="259"/>
      <c r="R32" s="259"/>
      <c r="S32" s="262"/>
      <c r="T32" s="262"/>
      <c r="U32" s="262"/>
      <c r="V32" s="261"/>
      <c r="W32" s="261"/>
      <c r="X32" s="262"/>
      <c r="Y32" s="330"/>
      <c r="Z32" s="259"/>
      <c r="AA32" s="353"/>
      <c r="AB32" s="353"/>
      <c r="AC32" s="330"/>
      <c r="AD32" s="259"/>
      <c r="AE32" s="259"/>
      <c r="AF32" s="259">
        <v>7</v>
      </c>
      <c r="AG32" s="259"/>
      <c r="AH32" s="273">
        <f t="shared" si="0"/>
        <v>7</v>
      </c>
      <c r="AI32" s="263">
        <v>7</v>
      </c>
      <c r="AJ32" s="264">
        <v>24</v>
      </c>
    </row>
    <row r="33" spans="1:36" x14ac:dyDescent="0.25">
      <c r="A33" s="63" t="s">
        <v>359</v>
      </c>
      <c r="B33" s="62">
        <v>2010</v>
      </c>
      <c r="C33" s="63" t="s">
        <v>360</v>
      </c>
      <c r="D33" s="261"/>
      <c r="E33" s="261">
        <v>4</v>
      </c>
      <c r="F33" s="261"/>
      <c r="G33" s="261"/>
      <c r="H33" s="261"/>
      <c r="I33" s="261">
        <v>6</v>
      </c>
      <c r="J33" s="261"/>
      <c r="K33" s="330"/>
      <c r="L33" s="330"/>
      <c r="M33" s="259"/>
      <c r="N33" s="259"/>
      <c r="O33" s="259"/>
      <c r="P33" s="259"/>
      <c r="Q33" s="259"/>
      <c r="R33" s="259"/>
      <c r="S33" s="262"/>
      <c r="T33" s="262"/>
      <c r="U33" s="262"/>
      <c r="V33" s="261"/>
      <c r="W33" s="261"/>
      <c r="X33" s="262"/>
      <c r="Y33" s="330"/>
      <c r="Z33" s="259"/>
      <c r="AA33" s="353">
        <v>6</v>
      </c>
      <c r="AB33" s="353"/>
      <c r="AC33" s="330"/>
      <c r="AD33" s="259"/>
      <c r="AE33" s="259"/>
      <c r="AF33" s="259"/>
      <c r="AG33" s="259"/>
      <c r="AH33" s="273">
        <f t="shared" si="0"/>
        <v>6</v>
      </c>
      <c r="AI33" s="263">
        <v>6</v>
      </c>
      <c r="AJ33" s="264">
        <v>27</v>
      </c>
    </row>
    <row r="34" spans="1:36" x14ac:dyDescent="0.25">
      <c r="A34" s="2" t="s">
        <v>367</v>
      </c>
      <c r="B34" s="3">
        <v>2010</v>
      </c>
      <c r="C34" s="2" t="s">
        <v>368</v>
      </c>
      <c r="D34" s="261"/>
      <c r="E34" s="261"/>
      <c r="F34" s="261"/>
      <c r="G34" s="261"/>
      <c r="H34" s="261"/>
      <c r="I34" s="261"/>
      <c r="J34" s="261"/>
      <c r="K34" s="330"/>
      <c r="L34" s="330"/>
      <c r="M34" s="259"/>
      <c r="N34" s="259"/>
      <c r="O34" s="259"/>
      <c r="P34" s="259"/>
      <c r="Q34" s="259"/>
      <c r="R34" s="259"/>
      <c r="S34" s="262"/>
      <c r="T34" s="262"/>
      <c r="U34" s="262"/>
      <c r="V34" s="261"/>
      <c r="W34" s="261"/>
      <c r="X34" s="262"/>
      <c r="Y34" s="330"/>
      <c r="Z34" s="259"/>
      <c r="AA34" s="353"/>
      <c r="AB34" s="353"/>
      <c r="AC34" s="330"/>
      <c r="AD34" s="259"/>
      <c r="AE34" s="259">
        <v>5</v>
      </c>
      <c r="AF34" s="259">
        <v>1</v>
      </c>
      <c r="AG34" s="259"/>
      <c r="AH34" s="273">
        <f t="shared" si="0"/>
        <v>6</v>
      </c>
      <c r="AI34" s="263">
        <v>6</v>
      </c>
      <c r="AJ34" s="264">
        <v>27</v>
      </c>
    </row>
    <row r="35" spans="1:36" x14ac:dyDescent="0.25">
      <c r="A35" s="260" t="s">
        <v>361</v>
      </c>
      <c r="B35" s="259">
        <v>2010</v>
      </c>
      <c r="C35" s="260" t="s">
        <v>21</v>
      </c>
      <c r="D35" s="261"/>
      <c r="E35" s="261"/>
      <c r="F35" s="261"/>
      <c r="G35" s="261"/>
      <c r="H35" s="261"/>
      <c r="I35" s="261"/>
      <c r="J35" s="261"/>
      <c r="K35" s="330"/>
      <c r="L35" s="330"/>
      <c r="M35" s="259"/>
      <c r="N35" s="259"/>
      <c r="O35" s="259"/>
      <c r="P35" s="259"/>
      <c r="Q35" s="259"/>
      <c r="R35" s="259"/>
      <c r="S35" s="262"/>
      <c r="T35" s="262"/>
      <c r="U35" s="262"/>
      <c r="V35" s="261"/>
      <c r="W35" s="261"/>
      <c r="X35" s="262"/>
      <c r="Y35" s="330"/>
      <c r="Z35" s="259"/>
      <c r="AA35" s="353">
        <v>4</v>
      </c>
      <c r="AB35" s="353"/>
      <c r="AC35" s="330"/>
      <c r="AD35" s="259"/>
      <c r="AE35" s="259"/>
      <c r="AF35" s="259"/>
      <c r="AG35" s="259"/>
      <c r="AH35" s="273">
        <f t="shared" si="0"/>
        <v>4</v>
      </c>
      <c r="AI35" s="263">
        <v>4</v>
      </c>
      <c r="AJ35" s="264">
        <v>29</v>
      </c>
    </row>
    <row r="36" spans="1:36" x14ac:dyDescent="0.25">
      <c r="A36" s="2" t="s">
        <v>345</v>
      </c>
      <c r="B36" s="3">
        <v>2010</v>
      </c>
      <c r="C36" s="2" t="s">
        <v>141</v>
      </c>
      <c r="D36" s="261"/>
      <c r="E36" s="261"/>
      <c r="F36" s="261"/>
      <c r="G36" s="261"/>
      <c r="H36" s="261"/>
      <c r="I36" s="261"/>
      <c r="J36" s="261"/>
      <c r="K36" s="330"/>
      <c r="L36" s="330"/>
      <c r="M36" s="259"/>
      <c r="N36" s="259"/>
      <c r="O36" s="259"/>
      <c r="P36" s="259"/>
      <c r="Q36" s="259"/>
      <c r="R36" s="259"/>
      <c r="S36" s="262"/>
      <c r="T36" s="262"/>
      <c r="U36" s="262"/>
      <c r="V36" s="261"/>
      <c r="W36" s="261"/>
      <c r="X36" s="262"/>
      <c r="Y36" s="330"/>
      <c r="Z36" s="259"/>
      <c r="AA36" s="353"/>
      <c r="AB36" s="353"/>
      <c r="AC36" s="330"/>
      <c r="AD36" s="259">
        <v>3</v>
      </c>
      <c r="AE36" s="259"/>
      <c r="AF36" s="259"/>
      <c r="AG36" s="259"/>
      <c r="AH36" s="273">
        <f t="shared" si="0"/>
        <v>3</v>
      </c>
      <c r="AI36" s="263">
        <v>3</v>
      </c>
      <c r="AJ36" s="264">
        <v>30</v>
      </c>
    </row>
    <row r="37" spans="1:36" x14ac:dyDescent="0.25">
      <c r="A37" s="260" t="s">
        <v>365</v>
      </c>
      <c r="B37" s="259">
        <v>2009</v>
      </c>
      <c r="C37" s="260" t="s">
        <v>58</v>
      </c>
      <c r="D37" s="261"/>
      <c r="E37" s="261"/>
      <c r="F37" s="261"/>
      <c r="G37" s="261"/>
      <c r="H37" s="261"/>
      <c r="I37" s="261"/>
      <c r="J37" s="261"/>
      <c r="K37" s="330"/>
      <c r="L37" s="330"/>
      <c r="M37" s="259"/>
      <c r="N37" s="259"/>
      <c r="O37" s="259"/>
      <c r="P37" s="259"/>
      <c r="Q37" s="259"/>
      <c r="R37" s="259"/>
      <c r="S37" s="262"/>
      <c r="T37" s="262"/>
      <c r="U37" s="262"/>
      <c r="V37" s="261"/>
      <c r="W37" s="261"/>
      <c r="X37" s="262"/>
      <c r="Y37" s="330">
        <v>3</v>
      </c>
      <c r="Z37" s="259"/>
      <c r="AA37" s="353"/>
      <c r="AB37" s="353"/>
      <c r="AC37" s="330"/>
      <c r="AD37" s="259"/>
      <c r="AE37" s="259"/>
      <c r="AF37" s="259"/>
      <c r="AG37" s="259"/>
      <c r="AH37" s="273">
        <f t="shared" si="0"/>
        <v>3</v>
      </c>
      <c r="AI37" s="263">
        <v>3</v>
      </c>
      <c r="AJ37" s="264">
        <v>30</v>
      </c>
    </row>
    <row r="38" spans="1:36" x14ac:dyDescent="0.25">
      <c r="A38" s="2" t="s">
        <v>350</v>
      </c>
      <c r="B38" s="3">
        <v>2010</v>
      </c>
      <c r="C38" s="2" t="s">
        <v>21</v>
      </c>
      <c r="D38" s="261"/>
      <c r="E38" s="261"/>
      <c r="F38" s="261"/>
      <c r="G38" s="261"/>
      <c r="H38" s="261"/>
      <c r="I38" s="261"/>
      <c r="J38" s="261"/>
      <c r="K38" s="330"/>
      <c r="L38" s="330"/>
      <c r="M38" s="259"/>
      <c r="N38" s="259"/>
      <c r="O38" s="259"/>
      <c r="P38" s="259"/>
      <c r="Q38" s="259"/>
      <c r="R38" s="259"/>
      <c r="S38" s="262"/>
      <c r="T38" s="262"/>
      <c r="U38" s="262"/>
      <c r="V38" s="261"/>
      <c r="W38" s="261"/>
      <c r="X38" s="262"/>
      <c r="Y38" s="330">
        <v>2</v>
      </c>
      <c r="Z38" s="259"/>
      <c r="AA38" s="353"/>
      <c r="AB38" s="353"/>
      <c r="AC38" s="330"/>
      <c r="AD38" s="259"/>
      <c r="AE38" s="259"/>
      <c r="AF38" s="259"/>
      <c r="AG38" s="259"/>
      <c r="AH38" s="273">
        <f t="shared" si="0"/>
        <v>2</v>
      </c>
      <c r="AI38" s="263">
        <v>2</v>
      </c>
      <c r="AJ38" s="264">
        <v>32</v>
      </c>
    </row>
    <row r="39" spans="1:36" x14ac:dyDescent="0.25">
      <c r="A39" s="260" t="s">
        <v>366</v>
      </c>
      <c r="B39" s="259">
        <v>2010</v>
      </c>
      <c r="C39" s="260" t="s">
        <v>21</v>
      </c>
      <c r="D39" s="261"/>
      <c r="E39" s="261"/>
      <c r="F39" s="261"/>
      <c r="G39" s="261"/>
      <c r="H39" s="261"/>
      <c r="I39" s="261"/>
      <c r="J39" s="261"/>
      <c r="K39" s="330"/>
      <c r="L39" s="330"/>
      <c r="M39" s="259"/>
      <c r="N39" s="259"/>
      <c r="O39" s="259"/>
      <c r="P39" s="259"/>
      <c r="Q39" s="259"/>
      <c r="R39" s="259"/>
      <c r="S39" s="262"/>
      <c r="T39" s="262"/>
      <c r="U39" s="262"/>
      <c r="V39" s="261"/>
      <c r="W39" s="261"/>
      <c r="X39" s="262"/>
      <c r="Y39" s="330">
        <v>1</v>
      </c>
      <c r="Z39" s="259"/>
      <c r="AA39" s="353"/>
      <c r="AB39" s="353"/>
      <c r="AC39" s="330"/>
      <c r="AD39" s="259"/>
      <c r="AE39" s="259"/>
      <c r="AF39" s="259"/>
      <c r="AG39" s="259"/>
      <c r="AH39" s="273">
        <f t="shared" ref="AH39:AH60" si="1">SUM(J39:AG39)</f>
        <v>1</v>
      </c>
      <c r="AI39" s="263">
        <v>1</v>
      </c>
      <c r="AJ39" s="264">
        <v>33</v>
      </c>
    </row>
    <row r="40" spans="1:36" x14ac:dyDescent="0.25">
      <c r="A40" s="63" t="s">
        <v>369</v>
      </c>
      <c r="B40" s="62">
        <v>2009</v>
      </c>
      <c r="C40" s="63" t="s">
        <v>151</v>
      </c>
      <c r="D40" s="261"/>
      <c r="E40" s="261"/>
      <c r="F40" s="261"/>
      <c r="G40" s="261"/>
      <c r="H40" s="261"/>
      <c r="I40" s="261"/>
      <c r="J40" s="261"/>
      <c r="K40" s="330">
        <v>1</v>
      </c>
      <c r="L40" s="330"/>
      <c r="M40" s="259"/>
      <c r="N40" s="259"/>
      <c r="O40" s="259"/>
      <c r="P40" s="259"/>
      <c r="Q40" s="259"/>
      <c r="R40" s="259"/>
      <c r="S40" s="262"/>
      <c r="T40" s="262"/>
      <c r="U40" s="262"/>
      <c r="V40" s="261"/>
      <c r="W40" s="261"/>
      <c r="X40" s="262"/>
      <c r="Y40" s="330"/>
      <c r="Z40" s="259"/>
      <c r="AA40" s="353"/>
      <c r="AB40" s="353"/>
      <c r="AC40" s="330"/>
      <c r="AD40" s="259"/>
      <c r="AE40" s="259"/>
      <c r="AF40" s="259"/>
      <c r="AG40" s="259"/>
      <c r="AH40" s="273">
        <f t="shared" si="1"/>
        <v>1</v>
      </c>
      <c r="AI40" s="263">
        <v>1</v>
      </c>
      <c r="AJ40" s="264">
        <v>33</v>
      </c>
    </row>
    <row r="41" spans="1:36" x14ac:dyDescent="0.25">
      <c r="A41" s="260" t="s">
        <v>335</v>
      </c>
      <c r="B41" s="259">
        <v>2009</v>
      </c>
      <c r="C41" s="260" t="s">
        <v>197</v>
      </c>
      <c r="D41" s="261">
        <v>10</v>
      </c>
      <c r="E41" s="261"/>
      <c r="F41" s="261">
        <v>8</v>
      </c>
      <c r="G41" s="261"/>
      <c r="H41" s="261"/>
      <c r="I41" s="261"/>
      <c r="J41" s="261"/>
      <c r="K41" s="330"/>
      <c r="L41" s="330"/>
      <c r="M41" s="259"/>
      <c r="N41" s="259"/>
      <c r="O41" s="259"/>
      <c r="P41" s="259"/>
      <c r="Q41" s="259"/>
      <c r="R41" s="259"/>
      <c r="S41" s="262"/>
      <c r="T41" s="262"/>
      <c r="U41" s="262"/>
      <c r="V41" s="261"/>
      <c r="W41" s="261"/>
      <c r="X41" s="262"/>
      <c r="Y41" s="330"/>
      <c r="Z41" s="259"/>
      <c r="AA41" s="353"/>
      <c r="AB41" s="353"/>
      <c r="AC41" s="330"/>
      <c r="AD41" s="259"/>
      <c r="AE41" s="259"/>
      <c r="AF41" s="259"/>
      <c r="AG41" s="259"/>
      <c r="AH41" s="273">
        <f t="shared" si="1"/>
        <v>0</v>
      </c>
      <c r="AI41" s="263"/>
      <c r="AJ41" s="264"/>
    </row>
    <row r="42" spans="1:36" x14ac:dyDescent="0.25">
      <c r="A42" s="63" t="s">
        <v>343</v>
      </c>
      <c r="B42" s="62">
        <v>2010</v>
      </c>
      <c r="C42" s="63" t="s">
        <v>344</v>
      </c>
      <c r="D42" s="261"/>
      <c r="E42" s="261"/>
      <c r="F42" s="261">
        <v>6</v>
      </c>
      <c r="G42" s="261"/>
      <c r="H42" s="261">
        <v>4</v>
      </c>
      <c r="I42" s="261"/>
      <c r="J42" s="261"/>
      <c r="K42" s="330"/>
      <c r="L42" s="330"/>
      <c r="M42" s="259"/>
      <c r="N42" s="259"/>
      <c r="O42" s="259"/>
      <c r="P42" s="259"/>
      <c r="Q42" s="259"/>
      <c r="R42" s="259"/>
      <c r="S42" s="262"/>
      <c r="T42" s="262"/>
      <c r="U42" s="262"/>
      <c r="V42" s="261"/>
      <c r="W42" s="261"/>
      <c r="X42" s="262"/>
      <c r="Y42" s="330"/>
      <c r="Z42" s="259"/>
      <c r="AA42" s="353"/>
      <c r="AB42" s="353"/>
      <c r="AC42" s="330"/>
      <c r="AD42" s="259"/>
      <c r="AE42" s="259"/>
      <c r="AF42" s="259"/>
      <c r="AG42" s="259"/>
      <c r="AH42" s="273">
        <f t="shared" si="1"/>
        <v>0</v>
      </c>
      <c r="AI42" s="263"/>
      <c r="AJ42" s="264"/>
    </row>
    <row r="43" spans="1:36" x14ac:dyDescent="0.25">
      <c r="A43" s="260" t="s">
        <v>295</v>
      </c>
      <c r="B43" s="259">
        <v>2009</v>
      </c>
      <c r="C43" s="260" t="s">
        <v>21</v>
      </c>
      <c r="D43" s="261"/>
      <c r="E43" s="261"/>
      <c r="F43" s="261"/>
      <c r="G43" s="261"/>
      <c r="H43" s="261"/>
      <c r="I43" s="261"/>
      <c r="J43" s="261"/>
      <c r="K43" s="330"/>
      <c r="L43" s="330"/>
      <c r="M43" s="259"/>
      <c r="N43" s="259"/>
      <c r="O43" s="259"/>
      <c r="P43" s="259"/>
      <c r="Q43" s="259"/>
      <c r="R43" s="259"/>
      <c r="S43" s="262"/>
      <c r="T43" s="262"/>
      <c r="U43" s="262"/>
      <c r="V43" s="261"/>
      <c r="W43" s="261"/>
      <c r="X43" s="262"/>
      <c r="Y43" s="330"/>
      <c r="Z43" s="259"/>
      <c r="AA43" s="353"/>
      <c r="AB43" s="353"/>
      <c r="AC43" s="330"/>
      <c r="AD43" s="259"/>
      <c r="AE43" s="259"/>
      <c r="AF43" s="259"/>
      <c r="AG43" s="259"/>
      <c r="AH43" s="273">
        <f t="shared" si="1"/>
        <v>0</v>
      </c>
      <c r="AI43" s="263"/>
      <c r="AJ43" s="264"/>
    </row>
    <row r="44" spans="1:36" x14ac:dyDescent="0.25">
      <c r="A44" s="63" t="s">
        <v>347</v>
      </c>
      <c r="B44" s="62">
        <v>2010</v>
      </c>
      <c r="C44" s="63" t="s">
        <v>21</v>
      </c>
      <c r="D44" s="261"/>
      <c r="E44" s="261"/>
      <c r="F44" s="261"/>
      <c r="G44" s="261"/>
      <c r="H44" s="261"/>
      <c r="I44" s="261"/>
      <c r="J44" s="261"/>
      <c r="K44" s="330"/>
      <c r="L44" s="330"/>
      <c r="M44" s="259"/>
      <c r="N44" s="259"/>
      <c r="O44" s="259"/>
      <c r="P44" s="259"/>
      <c r="Q44" s="259"/>
      <c r="R44" s="259"/>
      <c r="S44" s="262"/>
      <c r="T44" s="262"/>
      <c r="U44" s="262"/>
      <c r="V44" s="261"/>
      <c r="W44" s="261"/>
      <c r="X44" s="262"/>
      <c r="Y44" s="330"/>
      <c r="Z44" s="259"/>
      <c r="AA44" s="353"/>
      <c r="AB44" s="353"/>
      <c r="AC44" s="330"/>
      <c r="AD44" s="259"/>
      <c r="AE44" s="259"/>
      <c r="AF44" s="259"/>
      <c r="AG44" s="259"/>
      <c r="AH44" s="273">
        <f t="shared" si="1"/>
        <v>0</v>
      </c>
      <c r="AI44" s="263"/>
      <c r="AJ44" s="264"/>
    </row>
    <row r="45" spans="1:36" x14ac:dyDescent="0.25">
      <c r="A45" s="2" t="s">
        <v>346</v>
      </c>
      <c r="B45" s="3">
        <v>2010</v>
      </c>
      <c r="C45" s="2" t="s">
        <v>21</v>
      </c>
      <c r="D45" s="261"/>
      <c r="E45" s="261"/>
      <c r="F45" s="261"/>
      <c r="G45" s="261"/>
      <c r="H45" s="261"/>
      <c r="I45" s="261"/>
      <c r="J45" s="261"/>
      <c r="K45" s="330"/>
      <c r="L45" s="330"/>
      <c r="M45" s="259"/>
      <c r="N45" s="259"/>
      <c r="O45" s="259"/>
      <c r="P45" s="259"/>
      <c r="Q45" s="259"/>
      <c r="R45" s="259"/>
      <c r="S45" s="262"/>
      <c r="T45" s="262"/>
      <c r="U45" s="262"/>
      <c r="V45" s="261"/>
      <c r="W45" s="261"/>
      <c r="X45" s="262"/>
      <c r="Y45" s="330"/>
      <c r="Z45" s="259"/>
      <c r="AA45" s="353"/>
      <c r="AB45" s="353"/>
      <c r="AC45" s="330"/>
      <c r="AD45" s="259"/>
      <c r="AE45" s="259"/>
      <c r="AF45" s="259"/>
      <c r="AG45" s="259"/>
      <c r="AH45" s="273">
        <f t="shared" si="1"/>
        <v>0</v>
      </c>
      <c r="AI45" s="263"/>
      <c r="AJ45" s="264"/>
    </row>
    <row r="46" spans="1:36" x14ac:dyDescent="0.25">
      <c r="A46" s="2" t="s">
        <v>351</v>
      </c>
      <c r="B46" s="3">
        <v>2010</v>
      </c>
      <c r="C46" s="2" t="s">
        <v>21</v>
      </c>
      <c r="D46" s="261"/>
      <c r="E46" s="261"/>
      <c r="F46" s="261"/>
      <c r="G46" s="261"/>
      <c r="H46" s="261"/>
      <c r="I46" s="261"/>
      <c r="J46" s="261"/>
      <c r="K46" s="330"/>
      <c r="L46" s="330"/>
      <c r="M46" s="259"/>
      <c r="N46" s="259"/>
      <c r="O46" s="259"/>
      <c r="P46" s="259"/>
      <c r="Q46" s="259"/>
      <c r="R46" s="259"/>
      <c r="S46" s="262"/>
      <c r="T46" s="262"/>
      <c r="U46" s="262"/>
      <c r="V46" s="261"/>
      <c r="W46" s="261"/>
      <c r="X46" s="262"/>
      <c r="Y46" s="330"/>
      <c r="Z46" s="259"/>
      <c r="AA46" s="353"/>
      <c r="AB46" s="353"/>
      <c r="AC46" s="330"/>
      <c r="AD46" s="259"/>
      <c r="AE46" s="259"/>
      <c r="AF46" s="259"/>
      <c r="AG46" s="259"/>
      <c r="AH46" s="273">
        <f t="shared" si="1"/>
        <v>0</v>
      </c>
      <c r="AI46" s="263"/>
      <c r="AJ46" s="264"/>
    </row>
    <row r="47" spans="1:36" x14ac:dyDescent="0.25">
      <c r="A47" s="63" t="s">
        <v>352</v>
      </c>
      <c r="B47" s="62">
        <v>2010</v>
      </c>
      <c r="C47" s="63" t="s">
        <v>322</v>
      </c>
      <c r="D47" s="261"/>
      <c r="E47" s="261"/>
      <c r="F47" s="261"/>
      <c r="G47" s="261"/>
      <c r="H47" s="261"/>
      <c r="I47" s="261"/>
      <c r="J47" s="261"/>
      <c r="K47" s="330"/>
      <c r="L47" s="330"/>
      <c r="M47" s="259"/>
      <c r="N47" s="259"/>
      <c r="O47" s="259"/>
      <c r="P47" s="259"/>
      <c r="Q47" s="259"/>
      <c r="R47" s="259"/>
      <c r="S47" s="262"/>
      <c r="T47" s="262"/>
      <c r="U47" s="262"/>
      <c r="V47" s="261"/>
      <c r="W47" s="261"/>
      <c r="X47" s="262"/>
      <c r="Y47" s="330"/>
      <c r="Z47" s="259"/>
      <c r="AA47" s="353"/>
      <c r="AB47" s="353"/>
      <c r="AC47" s="330"/>
      <c r="AD47" s="259"/>
      <c r="AE47" s="259"/>
      <c r="AF47" s="259"/>
      <c r="AG47" s="259"/>
      <c r="AH47" s="273">
        <f t="shared" si="1"/>
        <v>0</v>
      </c>
      <c r="AI47" s="263"/>
      <c r="AJ47" s="264"/>
    </row>
    <row r="48" spans="1:36" x14ac:dyDescent="0.25">
      <c r="A48" s="260" t="s">
        <v>263</v>
      </c>
      <c r="B48" s="259">
        <v>2009</v>
      </c>
      <c r="C48" s="260" t="s">
        <v>257</v>
      </c>
      <c r="D48" s="261"/>
      <c r="E48" s="261"/>
      <c r="F48" s="261"/>
      <c r="G48" s="261"/>
      <c r="H48" s="261"/>
      <c r="I48" s="261"/>
      <c r="J48" s="261"/>
      <c r="K48" s="330"/>
      <c r="L48" s="330"/>
      <c r="M48" s="259"/>
      <c r="N48" s="259"/>
      <c r="O48" s="259"/>
      <c r="P48" s="259"/>
      <c r="Q48" s="259"/>
      <c r="R48" s="259"/>
      <c r="S48" s="262"/>
      <c r="T48" s="262"/>
      <c r="U48" s="262"/>
      <c r="V48" s="261"/>
      <c r="W48" s="261"/>
      <c r="X48" s="262"/>
      <c r="Y48" s="330"/>
      <c r="Z48" s="259"/>
      <c r="AA48" s="353"/>
      <c r="AB48" s="353"/>
      <c r="AC48" s="330"/>
      <c r="AD48" s="259"/>
      <c r="AE48" s="259"/>
      <c r="AF48" s="259"/>
      <c r="AG48" s="259"/>
      <c r="AH48" s="273">
        <f t="shared" si="1"/>
        <v>0</v>
      </c>
      <c r="AI48" s="263"/>
      <c r="AJ48" s="264"/>
    </row>
    <row r="49" spans="1:36" x14ac:dyDescent="0.25">
      <c r="A49" s="260" t="s">
        <v>315</v>
      </c>
      <c r="B49" s="259">
        <v>2009</v>
      </c>
      <c r="C49" s="260" t="s">
        <v>304</v>
      </c>
      <c r="D49" s="261"/>
      <c r="E49" s="261"/>
      <c r="F49" s="261"/>
      <c r="G49" s="261"/>
      <c r="H49" s="261"/>
      <c r="I49" s="261"/>
      <c r="J49" s="261"/>
      <c r="K49" s="330"/>
      <c r="L49" s="330"/>
      <c r="M49" s="259"/>
      <c r="N49" s="259"/>
      <c r="O49" s="259"/>
      <c r="P49" s="259"/>
      <c r="Q49" s="259"/>
      <c r="R49" s="259"/>
      <c r="S49" s="262"/>
      <c r="T49" s="262"/>
      <c r="U49" s="262"/>
      <c r="V49" s="261"/>
      <c r="W49" s="261"/>
      <c r="X49" s="262"/>
      <c r="Y49" s="330"/>
      <c r="Z49" s="259"/>
      <c r="AA49" s="353"/>
      <c r="AB49" s="353"/>
      <c r="AC49" s="330"/>
      <c r="AD49" s="259"/>
      <c r="AE49" s="259"/>
      <c r="AF49" s="259"/>
      <c r="AG49" s="259"/>
      <c r="AH49" s="273">
        <f t="shared" si="1"/>
        <v>0</v>
      </c>
      <c r="AI49" s="263"/>
      <c r="AJ49" s="264"/>
    </row>
    <row r="50" spans="1:36" x14ac:dyDescent="0.25">
      <c r="A50" s="2" t="s">
        <v>297</v>
      </c>
      <c r="B50" s="3">
        <v>2009</v>
      </c>
      <c r="C50" s="2" t="s">
        <v>21</v>
      </c>
      <c r="D50" s="261"/>
      <c r="E50" s="261"/>
      <c r="F50" s="261"/>
      <c r="G50" s="261"/>
      <c r="H50" s="261"/>
      <c r="I50" s="261"/>
      <c r="J50" s="261"/>
      <c r="K50" s="330"/>
      <c r="L50" s="330"/>
      <c r="M50" s="259"/>
      <c r="N50" s="259"/>
      <c r="O50" s="259"/>
      <c r="P50" s="259"/>
      <c r="Q50" s="259"/>
      <c r="R50" s="259"/>
      <c r="S50" s="262"/>
      <c r="T50" s="262"/>
      <c r="U50" s="262"/>
      <c r="V50" s="261"/>
      <c r="W50" s="261"/>
      <c r="X50" s="262"/>
      <c r="Y50" s="330"/>
      <c r="Z50" s="259"/>
      <c r="AA50" s="353"/>
      <c r="AB50" s="353"/>
      <c r="AC50" s="330"/>
      <c r="AD50" s="259"/>
      <c r="AE50" s="259"/>
      <c r="AF50" s="259"/>
      <c r="AG50" s="259"/>
      <c r="AH50" s="273">
        <f t="shared" si="1"/>
        <v>0</v>
      </c>
      <c r="AI50" s="263"/>
      <c r="AJ50" s="264"/>
    </row>
    <row r="51" spans="1:36" x14ac:dyDescent="0.25">
      <c r="A51" s="260" t="s">
        <v>298</v>
      </c>
      <c r="B51" s="259">
        <v>2009</v>
      </c>
      <c r="C51" s="260" t="s">
        <v>21</v>
      </c>
      <c r="D51" s="261"/>
      <c r="E51" s="261"/>
      <c r="F51" s="261"/>
      <c r="G51" s="261"/>
      <c r="H51" s="261"/>
      <c r="I51" s="261"/>
      <c r="J51" s="261"/>
      <c r="K51" s="330"/>
      <c r="L51" s="330"/>
      <c r="M51" s="259"/>
      <c r="N51" s="259"/>
      <c r="O51" s="259"/>
      <c r="P51" s="259"/>
      <c r="Q51" s="259"/>
      <c r="R51" s="259"/>
      <c r="S51" s="262"/>
      <c r="T51" s="262"/>
      <c r="U51" s="262"/>
      <c r="V51" s="261"/>
      <c r="W51" s="261"/>
      <c r="X51" s="262"/>
      <c r="Y51" s="330"/>
      <c r="Z51" s="259"/>
      <c r="AA51" s="353"/>
      <c r="AB51" s="353"/>
      <c r="AC51" s="330"/>
      <c r="AD51" s="259"/>
      <c r="AE51" s="259"/>
      <c r="AF51" s="259"/>
      <c r="AG51" s="259"/>
      <c r="AH51" s="273">
        <f t="shared" si="1"/>
        <v>0</v>
      </c>
      <c r="AI51" s="263"/>
      <c r="AJ51" s="264"/>
    </row>
    <row r="52" spans="1:36" x14ac:dyDescent="0.25">
      <c r="A52" s="63" t="s">
        <v>353</v>
      </c>
      <c r="B52" s="62">
        <v>2010</v>
      </c>
      <c r="C52" s="63" t="s">
        <v>21</v>
      </c>
      <c r="D52" s="261"/>
      <c r="E52" s="261"/>
      <c r="F52" s="261"/>
      <c r="G52" s="261"/>
      <c r="H52" s="261"/>
      <c r="I52" s="261"/>
      <c r="J52" s="261"/>
      <c r="K52" s="330"/>
      <c r="L52" s="330"/>
      <c r="M52" s="259"/>
      <c r="N52" s="259"/>
      <c r="O52" s="259"/>
      <c r="P52" s="259"/>
      <c r="Q52" s="259"/>
      <c r="R52" s="259"/>
      <c r="S52" s="262"/>
      <c r="T52" s="262"/>
      <c r="U52" s="262"/>
      <c r="V52" s="261"/>
      <c r="W52" s="261"/>
      <c r="X52" s="262"/>
      <c r="Y52" s="330"/>
      <c r="Z52" s="259"/>
      <c r="AA52" s="353"/>
      <c r="AB52" s="353"/>
      <c r="AC52" s="330"/>
      <c r="AD52" s="259"/>
      <c r="AE52" s="259"/>
      <c r="AF52" s="259"/>
      <c r="AG52" s="259"/>
      <c r="AH52" s="273">
        <f t="shared" si="1"/>
        <v>0</v>
      </c>
      <c r="AI52" s="263"/>
      <c r="AJ52" s="264"/>
    </row>
    <row r="53" spans="1:36" x14ac:dyDescent="0.25">
      <c r="A53" s="260" t="s">
        <v>334</v>
      </c>
      <c r="B53" s="259">
        <v>2009</v>
      </c>
      <c r="C53" s="260" t="s">
        <v>20</v>
      </c>
      <c r="D53" s="261"/>
      <c r="E53" s="261"/>
      <c r="F53" s="261"/>
      <c r="G53" s="261"/>
      <c r="H53" s="261"/>
      <c r="I53" s="261"/>
      <c r="J53" s="261"/>
      <c r="K53" s="330"/>
      <c r="L53" s="330"/>
      <c r="M53" s="259"/>
      <c r="N53" s="259"/>
      <c r="O53" s="259"/>
      <c r="P53" s="259"/>
      <c r="Q53" s="259"/>
      <c r="R53" s="259"/>
      <c r="S53" s="262"/>
      <c r="T53" s="262"/>
      <c r="U53" s="262"/>
      <c r="V53" s="261"/>
      <c r="W53" s="261"/>
      <c r="X53" s="262"/>
      <c r="Y53" s="330"/>
      <c r="Z53" s="259"/>
      <c r="AA53" s="353"/>
      <c r="AB53" s="353"/>
      <c r="AC53" s="330"/>
      <c r="AD53" s="259"/>
      <c r="AE53" s="259"/>
      <c r="AF53" s="259"/>
      <c r="AG53" s="259"/>
      <c r="AH53" s="273">
        <f t="shared" si="1"/>
        <v>0</v>
      </c>
      <c r="AI53" s="263"/>
      <c r="AJ53" s="264"/>
    </row>
    <row r="54" spans="1:36" x14ac:dyDescent="0.25">
      <c r="A54" s="260" t="s">
        <v>307</v>
      </c>
      <c r="B54" s="259">
        <v>2009</v>
      </c>
      <c r="C54" s="260" t="s">
        <v>20</v>
      </c>
      <c r="D54" s="261"/>
      <c r="E54" s="261"/>
      <c r="F54" s="261"/>
      <c r="G54" s="261"/>
      <c r="H54" s="261"/>
      <c r="I54" s="261"/>
      <c r="J54" s="261"/>
      <c r="K54" s="330"/>
      <c r="L54" s="330"/>
      <c r="M54" s="259"/>
      <c r="N54" s="259"/>
      <c r="O54" s="259"/>
      <c r="P54" s="259"/>
      <c r="Q54" s="259"/>
      <c r="R54" s="259"/>
      <c r="S54" s="262"/>
      <c r="T54" s="262"/>
      <c r="U54" s="262"/>
      <c r="V54" s="261"/>
      <c r="W54" s="261"/>
      <c r="X54" s="262"/>
      <c r="Y54" s="330"/>
      <c r="Z54" s="259"/>
      <c r="AA54" s="353"/>
      <c r="AB54" s="353"/>
      <c r="AC54" s="330"/>
      <c r="AD54" s="259"/>
      <c r="AE54" s="259"/>
      <c r="AF54" s="259"/>
      <c r="AG54" s="259"/>
      <c r="AH54" s="273">
        <f t="shared" si="1"/>
        <v>0</v>
      </c>
      <c r="AI54" s="263"/>
      <c r="AJ54" s="264"/>
    </row>
    <row r="55" spans="1:36" x14ac:dyDescent="0.25">
      <c r="A55" s="63" t="s">
        <v>314</v>
      </c>
      <c r="B55" s="62">
        <v>2009</v>
      </c>
      <c r="C55" s="63" t="s">
        <v>313</v>
      </c>
      <c r="D55" s="261"/>
      <c r="E55" s="261"/>
      <c r="F55" s="261"/>
      <c r="G55" s="261"/>
      <c r="H55" s="261"/>
      <c r="I55" s="261"/>
      <c r="J55" s="261"/>
      <c r="K55" s="330"/>
      <c r="L55" s="330"/>
      <c r="M55" s="259"/>
      <c r="N55" s="259"/>
      <c r="O55" s="259"/>
      <c r="P55" s="259"/>
      <c r="Q55" s="259"/>
      <c r="R55" s="259"/>
      <c r="S55" s="262"/>
      <c r="T55" s="262"/>
      <c r="U55" s="262"/>
      <c r="V55" s="261"/>
      <c r="W55" s="261"/>
      <c r="X55" s="262"/>
      <c r="Y55" s="330"/>
      <c r="Z55" s="259"/>
      <c r="AA55" s="353"/>
      <c r="AB55" s="353"/>
      <c r="AC55" s="330"/>
      <c r="AD55" s="259"/>
      <c r="AE55" s="259"/>
      <c r="AF55" s="259"/>
      <c r="AG55" s="259"/>
      <c r="AH55" s="273">
        <f t="shared" si="1"/>
        <v>0</v>
      </c>
      <c r="AI55" s="263"/>
      <c r="AJ55" s="264"/>
    </row>
    <row r="56" spans="1:36" x14ac:dyDescent="0.25">
      <c r="A56" s="63" t="s">
        <v>296</v>
      </c>
      <c r="B56" s="62">
        <v>2009</v>
      </c>
      <c r="C56" s="63" t="s">
        <v>21</v>
      </c>
      <c r="D56" s="261"/>
      <c r="E56" s="261"/>
      <c r="F56" s="261"/>
      <c r="G56" s="261"/>
      <c r="H56" s="261"/>
      <c r="I56" s="261"/>
      <c r="J56" s="261"/>
      <c r="K56" s="330"/>
      <c r="L56" s="330"/>
      <c r="M56" s="259"/>
      <c r="N56" s="259"/>
      <c r="O56" s="259"/>
      <c r="P56" s="259"/>
      <c r="Q56" s="259"/>
      <c r="R56" s="259"/>
      <c r="S56" s="262"/>
      <c r="T56" s="262"/>
      <c r="U56" s="262"/>
      <c r="V56" s="261"/>
      <c r="W56" s="261"/>
      <c r="X56" s="262"/>
      <c r="Y56" s="330"/>
      <c r="Z56" s="259"/>
      <c r="AA56" s="353"/>
      <c r="AB56" s="353"/>
      <c r="AC56" s="330"/>
      <c r="AD56" s="259"/>
      <c r="AE56" s="259"/>
      <c r="AF56" s="259"/>
      <c r="AG56" s="259"/>
      <c r="AH56" s="273">
        <f t="shared" si="1"/>
        <v>0</v>
      </c>
      <c r="AI56" s="263"/>
      <c r="AJ56" s="264"/>
    </row>
    <row r="57" spans="1:36" x14ac:dyDescent="0.25">
      <c r="A57" s="2" t="s">
        <v>341</v>
      </c>
      <c r="B57" s="3">
        <v>2010</v>
      </c>
      <c r="C57" s="2" t="s">
        <v>21</v>
      </c>
      <c r="D57" s="261"/>
      <c r="E57" s="261"/>
      <c r="F57" s="261"/>
      <c r="G57" s="261"/>
      <c r="H57" s="261"/>
      <c r="I57" s="261"/>
      <c r="J57" s="261"/>
      <c r="K57" s="330"/>
      <c r="L57" s="330"/>
      <c r="M57" s="259"/>
      <c r="N57" s="259"/>
      <c r="O57" s="259"/>
      <c r="P57" s="259"/>
      <c r="Q57" s="259"/>
      <c r="R57" s="259"/>
      <c r="S57" s="262"/>
      <c r="T57" s="262"/>
      <c r="U57" s="262"/>
      <c r="V57" s="261"/>
      <c r="W57" s="261"/>
      <c r="X57" s="262"/>
      <c r="Y57" s="330"/>
      <c r="Z57" s="259"/>
      <c r="AA57" s="353"/>
      <c r="AB57" s="353"/>
      <c r="AC57" s="330"/>
      <c r="AD57" s="259"/>
      <c r="AE57" s="259"/>
      <c r="AF57" s="259"/>
      <c r="AG57" s="259"/>
      <c r="AH57" s="273">
        <f t="shared" si="1"/>
        <v>0</v>
      </c>
      <c r="AI57" s="263"/>
      <c r="AJ57" s="264"/>
    </row>
    <row r="58" spans="1:36" x14ac:dyDescent="0.25">
      <c r="A58" s="260" t="s">
        <v>299</v>
      </c>
      <c r="B58" s="259">
        <v>2009</v>
      </c>
      <c r="C58" s="260" t="s">
        <v>21</v>
      </c>
      <c r="D58" s="261"/>
      <c r="E58" s="261"/>
      <c r="F58" s="261"/>
      <c r="G58" s="261"/>
      <c r="H58" s="261"/>
      <c r="I58" s="261"/>
      <c r="J58" s="261"/>
      <c r="K58" s="330"/>
      <c r="L58" s="330"/>
      <c r="M58" s="259"/>
      <c r="N58" s="259"/>
      <c r="O58" s="259"/>
      <c r="P58" s="259"/>
      <c r="Q58" s="259"/>
      <c r="R58" s="259"/>
      <c r="S58" s="262"/>
      <c r="T58" s="262"/>
      <c r="U58" s="262"/>
      <c r="V58" s="261"/>
      <c r="W58" s="261"/>
      <c r="X58" s="262"/>
      <c r="Y58" s="330"/>
      <c r="Z58" s="259"/>
      <c r="AA58" s="353"/>
      <c r="AB58" s="353"/>
      <c r="AC58" s="330"/>
      <c r="AD58" s="259"/>
      <c r="AE58" s="259"/>
      <c r="AF58" s="259"/>
      <c r="AG58" s="259"/>
      <c r="AH58" s="273">
        <f t="shared" si="1"/>
        <v>0</v>
      </c>
      <c r="AI58" s="263"/>
      <c r="AJ58" s="264"/>
    </row>
    <row r="59" spans="1:36" x14ac:dyDescent="0.25">
      <c r="A59" s="260" t="s">
        <v>310</v>
      </c>
      <c r="B59" s="259">
        <v>2009</v>
      </c>
      <c r="C59" s="260" t="s">
        <v>21</v>
      </c>
      <c r="D59" s="261"/>
      <c r="E59" s="261"/>
      <c r="F59" s="261"/>
      <c r="G59" s="261"/>
      <c r="H59" s="261"/>
      <c r="I59" s="261"/>
      <c r="J59" s="261"/>
      <c r="K59" s="330"/>
      <c r="L59" s="330"/>
      <c r="M59" s="259"/>
      <c r="N59" s="259"/>
      <c r="O59" s="259"/>
      <c r="P59" s="259"/>
      <c r="Q59" s="259"/>
      <c r="R59" s="259"/>
      <c r="S59" s="262"/>
      <c r="T59" s="262"/>
      <c r="U59" s="262"/>
      <c r="V59" s="261"/>
      <c r="W59" s="261"/>
      <c r="X59" s="262"/>
      <c r="Y59" s="330"/>
      <c r="Z59" s="259"/>
      <c r="AA59" s="353"/>
      <c r="AB59" s="353"/>
      <c r="AC59" s="330"/>
      <c r="AD59" s="259"/>
      <c r="AE59" s="259"/>
      <c r="AF59" s="259"/>
      <c r="AG59" s="259"/>
      <c r="AH59" s="273">
        <f t="shared" si="1"/>
        <v>0</v>
      </c>
      <c r="AI59" s="263"/>
      <c r="AJ59" s="264"/>
    </row>
    <row r="60" spans="1:36" x14ac:dyDescent="0.25">
      <c r="A60" s="2" t="s">
        <v>319</v>
      </c>
      <c r="B60" s="3">
        <v>2009</v>
      </c>
      <c r="C60" s="2" t="s">
        <v>318</v>
      </c>
      <c r="D60" s="261"/>
      <c r="E60" s="261"/>
      <c r="F60" s="261"/>
      <c r="G60" s="261"/>
      <c r="H60" s="261"/>
      <c r="I60" s="261"/>
      <c r="J60" s="261"/>
      <c r="K60" s="330"/>
      <c r="L60" s="330"/>
      <c r="M60" s="259"/>
      <c r="N60" s="259"/>
      <c r="O60" s="259"/>
      <c r="P60" s="259"/>
      <c r="Q60" s="259"/>
      <c r="R60" s="259"/>
      <c r="S60" s="262"/>
      <c r="T60" s="262"/>
      <c r="U60" s="262"/>
      <c r="V60" s="261"/>
      <c r="W60" s="261"/>
      <c r="X60" s="262"/>
      <c r="Y60" s="330"/>
      <c r="Z60" s="259"/>
      <c r="AA60" s="353"/>
      <c r="AB60" s="353"/>
      <c r="AC60" s="330"/>
      <c r="AD60" s="259"/>
      <c r="AE60" s="259"/>
      <c r="AF60" s="259"/>
      <c r="AG60" s="259"/>
      <c r="AH60" s="273">
        <f t="shared" si="1"/>
        <v>0</v>
      </c>
      <c r="AI60" s="263"/>
      <c r="AJ60" s="264"/>
    </row>
    <row r="63" spans="1:36" ht="15.75" x14ac:dyDescent="0.25">
      <c r="A63" s="341" t="s">
        <v>121</v>
      </c>
      <c r="B63" s="342"/>
      <c r="C63" s="342"/>
    </row>
    <row r="64" spans="1:36" ht="15.75" x14ac:dyDescent="0.25">
      <c r="A64" s="343" t="s">
        <v>122</v>
      </c>
      <c r="B64" s="343"/>
      <c r="C64" s="343"/>
    </row>
  </sheetData>
  <autoFilter ref="A6:AI59">
    <sortState ref="A7:AI60">
      <sortCondition descending="1" ref="AI6:AI59"/>
    </sortState>
  </autoFilter>
  <mergeCells count="26">
    <mergeCell ref="K4:L4"/>
    <mergeCell ref="AI4:AI5"/>
    <mergeCell ref="X4:X5"/>
    <mergeCell ref="Z4:Z5"/>
    <mergeCell ref="AC4:AC5"/>
    <mergeCell ref="AD4:AD5"/>
    <mergeCell ref="AH4:AH5"/>
    <mergeCell ref="AA4:AB4"/>
    <mergeCell ref="Y4:Y5"/>
    <mergeCell ref="AE4:AF4"/>
    <mergeCell ref="A1:AJ1"/>
    <mergeCell ref="A2:AJ2"/>
    <mergeCell ref="A3:AJ3"/>
    <mergeCell ref="A4:A5"/>
    <mergeCell ref="B4:B5"/>
    <mergeCell ref="C4:C5"/>
    <mergeCell ref="D4:E4"/>
    <mergeCell ref="F4:G4"/>
    <mergeCell ref="H4:I4"/>
    <mergeCell ref="J4:J5"/>
    <mergeCell ref="AJ4:AJ5"/>
    <mergeCell ref="M4:N4"/>
    <mergeCell ref="O4:P4"/>
    <mergeCell ref="Q4:R4"/>
    <mergeCell ref="S4:U4"/>
    <mergeCell ref="V4:W4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3"/>
  <sheetViews>
    <sheetView view="pageBreakPreview" zoomScale="80" zoomScaleNormal="78" zoomScaleSheetLayoutView="80" workbookViewId="0">
      <selection sqref="A1:AM63"/>
    </sheetView>
  </sheetViews>
  <sheetFormatPr defaultRowHeight="15" x14ac:dyDescent="0.25"/>
  <cols>
    <col min="1" max="1" width="21.28515625" customWidth="1"/>
    <col min="2" max="2" width="6" customWidth="1"/>
    <col min="3" max="3" width="16.42578125" customWidth="1"/>
    <col min="4" max="4" width="0.140625" customWidth="1"/>
    <col min="5" max="5" width="5.85546875" hidden="1" customWidth="1"/>
    <col min="6" max="6" width="5.5703125" hidden="1" customWidth="1"/>
    <col min="7" max="7" width="5.7109375" hidden="1" customWidth="1"/>
    <col min="8" max="8" width="5.5703125" hidden="1" customWidth="1"/>
    <col min="9" max="9" width="5.28515625" hidden="1" customWidth="1"/>
    <col min="10" max="12" width="5.42578125" customWidth="1"/>
    <col min="13" max="13" width="5.7109375" customWidth="1"/>
    <col min="14" max="14" width="5.42578125" customWidth="1"/>
    <col min="15" max="15" width="0" hidden="1" customWidth="1"/>
    <col min="16" max="36" width="5.7109375" customWidth="1"/>
  </cols>
  <sheetData>
    <row r="1" spans="1:41" ht="18.75" x14ac:dyDescent="0.3">
      <c r="A1" s="471" t="s">
        <v>12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F1" s="471"/>
      <c r="AG1" s="471"/>
      <c r="AH1" s="471"/>
      <c r="AI1" s="471"/>
      <c r="AJ1" s="471"/>
    </row>
    <row r="2" spans="1:41" ht="18.75" x14ac:dyDescent="0.3">
      <c r="A2" s="471" t="s">
        <v>371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  <c r="AI2" s="471"/>
      <c r="AJ2" s="471"/>
    </row>
    <row r="3" spans="1:41" ht="18.75" x14ac:dyDescent="0.3">
      <c r="A3" s="472" t="s">
        <v>370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2"/>
      <c r="AE3" s="472"/>
      <c r="AF3" s="472"/>
      <c r="AG3" s="472"/>
      <c r="AH3" s="472"/>
      <c r="AI3" s="472"/>
      <c r="AJ3" s="472"/>
    </row>
    <row r="4" spans="1:41" ht="25.5" customHeight="1" x14ac:dyDescent="0.25">
      <c r="A4" s="473" t="s">
        <v>1</v>
      </c>
      <c r="B4" s="473" t="s">
        <v>2</v>
      </c>
      <c r="C4" s="473" t="s">
        <v>4</v>
      </c>
      <c r="D4" s="493" t="s">
        <v>181</v>
      </c>
      <c r="E4" s="494"/>
      <c r="F4" s="493" t="s">
        <v>182</v>
      </c>
      <c r="G4" s="494"/>
      <c r="H4" s="493" t="s">
        <v>183</v>
      </c>
      <c r="I4" s="494"/>
      <c r="J4" s="495" t="s">
        <v>387</v>
      </c>
      <c r="K4" s="501" t="s">
        <v>54</v>
      </c>
      <c r="L4" s="502"/>
      <c r="M4" s="503" t="s">
        <v>91</v>
      </c>
      <c r="N4" s="503"/>
      <c r="O4" s="499" t="s">
        <v>13</v>
      </c>
      <c r="P4" s="500"/>
      <c r="Q4" s="504" t="s">
        <v>130</v>
      </c>
      <c r="R4" s="504"/>
      <c r="S4" s="504"/>
      <c r="T4" s="505" t="s">
        <v>236</v>
      </c>
      <c r="U4" s="505"/>
      <c r="V4" s="483" t="s">
        <v>388</v>
      </c>
      <c r="W4" s="506" t="s">
        <v>389</v>
      </c>
      <c r="X4" s="505" t="s">
        <v>357</v>
      </c>
      <c r="Y4" s="505"/>
      <c r="Z4" s="486" t="s">
        <v>116</v>
      </c>
      <c r="AA4" s="481" t="s">
        <v>15</v>
      </c>
      <c r="AB4" s="499" t="s">
        <v>50</v>
      </c>
      <c r="AC4" s="500"/>
      <c r="AD4" s="497" t="s">
        <v>364</v>
      </c>
      <c r="AE4" s="509" t="s">
        <v>390</v>
      </c>
      <c r="AF4" s="506" t="s">
        <v>391</v>
      </c>
      <c r="AG4" s="511" t="s">
        <v>392</v>
      </c>
      <c r="AH4" s="511" t="s">
        <v>392</v>
      </c>
      <c r="AI4" s="513" t="s">
        <v>393</v>
      </c>
      <c r="AJ4" s="514"/>
      <c r="AK4" s="515" t="s">
        <v>16</v>
      </c>
      <c r="AL4" s="516" t="s">
        <v>394</v>
      </c>
      <c r="AM4" s="508" t="s">
        <v>5</v>
      </c>
    </row>
    <row r="5" spans="1:41" ht="102" x14ac:dyDescent="0.25">
      <c r="A5" s="473"/>
      <c r="B5" s="473"/>
      <c r="C5" s="473"/>
      <c r="D5" s="373" t="s">
        <v>119</v>
      </c>
      <c r="E5" s="373" t="s">
        <v>395</v>
      </c>
      <c r="F5" s="373" t="s">
        <v>395</v>
      </c>
      <c r="G5" s="373" t="s">
        <v>119</v>
      </c>
      <c r="H5" s="373" t="s">
        <v>395</v>
      </c>
      <c r="I5" s="373" t="s">
        <v>119</v>
      </c>
      <c r="J5" s="496"/>
      <c r="K5" s="374" t="s">
        <v>17</v>
      </c>
      <c r="L5" s="375" t="s">
        <v>18</v>
      </c>
      <c r="M5" s="374" t="s">
        <v>17</v>
      </c>
      <c r="N5" s="375" t="s">
        <v>18</v>
      </c>
      <c r="O5" s="374" t="s">
        <v>39</v>
      </c>
      <c r="P5" s="376" t="s">
        <v>396</v>
      </c>
      <c r="Q5" s="377" t="s">
        <v>125</v>
      </c>
      <c r="R5" s="377" t="s">
        <v>131</v>
      </c>
      <c r="S5" s="377" t="s">
        <v>132</v>
      </c>
      <c r="T5" s="378" t="s">
        <v>17</v>
      </c>
      <c r="U5" s="379" t="s">
        <v>18</v>
      </c>
      <c r="V5" s="483"/>
      <c r="W5" s="507"/>
      <c r="X5" s="378" t="s">
        <v>17</v>
      </c>
      <c r="Y5" s="379" t="s">
        <v>18</v>
      </c>
      <c r="Z5" s="486"/>
      <c r="AA5" s="481"/>
      <c r="AB5" s="375" t="s">
        <v>18</v>
      </c>
      <c r="AC5" s="374" t="s">
        <v>17</v>
      </c>
      <c r="AD5" s="498"/>
      <c r="AE5" s="510"/>
      <c r="AF5" s="507"/>
      <c r="AG5" s="512"/>
      <c r="AH5" s="512"/>
      <c r="AI5" s="377" t="s">
        <v>18</v>
      </c>
      <c r="AJ5" s="377" t="s">
        <v>17</v>
      </c>
      <c r="AK5" s="515"/>
      <c r="AL5" s="516"/>
      <c r="AM5" s="508"/>
    </row>
    <row r="6" spans="1:41" ht="15.75" thickBot="1" x14ac:dyDescent="0.3">
      <c r="A6" s="286"/>
      <c r="B6" s="286"/>
      <c r="C6" s="286"/>
      <c r="D6" s="386"/>
      <c r="E6" s="386"/>
      <c r="F6" s="386"/>
      <c r="G6" s="386"/>
      <c r="H6" s="386"/>
      <c r="I6" s="386"/>
      <c r="J6" s="386"/>
      <c r="K6" s="329"/>
      <c r="L6" s="329"/>
      <c r="M6" s="287"/>
      <c r="N6" s="287"/>
      <c r="O6" s="287"/>
      <c r="P6" s="287"/>
      <c r="Q6" s="388"/>
      <c r="R6" s="388"/>
      <c r="S6" s="388"/>
      <c r="T6" s="386"/>
      <c r="U6" s="386"/>
      <c r="V6" s="389"/>
      <c r="W6" s="390"/>
      <c r="X6" s="390"/>
      <c r="Y6" s="390"/>
      <c r="Z6" s="329"/>
      <c r="AA6" s="287"/>
      <c r="AB6" s="287"/>
      <c r="AC6" s="287"/>
      <c r="AD6" s="387"/>
      <c r="AE6" s="391"/>
      <c r="AF6" s="288"/>
      <c r="AG6" s="392"/>
      <c r="AH6" s="392"/>
      <c r="AI6" s="392"/>
      <c r="AJ6" s="392"/>
      <c r="AK6" s="393"/>
      <c r="AL6" s="394"/>
      <c r="AM6" s="386"/>
    </row>
    <row r="7" spans="1:41" x14ac:dyDescent="0.25">
      <c r="A7" s="399" t="s">
        <v>336</v>
      </c>
      <c r="B7" s="195">
        <v>2010</v>
      </c>
      <c r="C7" s="194" t="s">
        <v>20</v>
      </c>
      <c r="D7" s="307"/>
      <c r="E7" s="307"/>
      <c r="F7" s="307"/>
      <c r="G7" s="307"/>
      <c r="H7" s="307"/>
      <c r="I7" s="307"/>
      <c r="J7" s="307"/>
      <c r="K7" s="332"/>
      <c r="L7" s="332"/>
      <c r="M7" s="305"/>
      <c r="N7" s="305"/>
      <c r="O7" s="305"/>
      <c r="P7" s="305"/>
      <c r="Q7" s="400">
        <v>39</v>
      </c>
      <c r="R7" s="400">
        <v>30</v>
      </c>
      <c r="S7" s="400">
        <v>48</v>
      </c>
      <c r="T7" s="307"/>
      <c r="U7" s="307">
        <v>40</v>
      </c>
      <c r="V7" s="309"/>
      <c r="W7" s="305">
        <v>20</v>
      </c>
      <c r="X7" s="355">
        <v>40</v>
      </c>
      <c r="Y7" s="355">
        <v>40</v>
      </c>
      <c r="Z7" s="332"/>
      <c r="AA7" s="305"/>
      <c r="AB7" s="305"/>
      <c r="AC7" s="305"/>
      <c r="AD7" s="332"/>
      <c r="AE7" s="401"/>
      <c r="AF7" s="305">
        <v>20</v>
      </c>
      <c r="AG7" s="400"/>
      <c r="AH7" s="400"/>
      <c r="AI7" s="400"/>
      <c r="AJ7" s="400"/>
      <c r="AK7" s="402">
        <f>SUM(J7:AJ7)</f>
        <v>277</v>
      </c>
      <c r="AL7" s="403">
        <f>AF7+Y7+X7+U7+S7+R7+Q7</f>
        <v>257</v>
      </c>
      <c r="AM7" s="404">
        <v>1</v>
      </c>
      <c r="AN7" s="383"/>
      <c r="AO7" s="383"/>
    </row>
    <row r="8" spans="1:41" x14ac:dyDescent="0.25">
      <c r="A8" s="313" t="s">
        <v>386</v>
      </c>
      <c r="B8" s="3">
        <v>2011</v>
      </c>
      <c r="C8" s="369" t="s">
        <v>21</v>
      </c>
      <c r="D8" s="261">
        <v>16</v>
      </c>
      <c r="E8" s="261">
        <v>16</v>
      </c>
      <c r="F8" s="261"/>
      <c r="G8" s="261">
        <v>13</v>
      </c>
      <c r="H8" s="261"/>
      <c r="I8" s="261"/>
      <c r="J8" s="261">
        <v>40</v>
      </c>
      <c r="K8" s="330"/>
      <c r="L8" s="330"/>
      <c r="M8" s="259"/>
      <c r="N8" s="259"/>
      <c r="O8" s="259"/>
      <c r="P8" s="259"/>
      <c r="Q8" s="380"/>
      <c r="R8" s="380">
        <v>6</v>
      </c>
      <c r="S8" s="380"/>
      <c r="T8" s="261"/>
      <c r="U8" s="261">
        <v>32</v>
      </c>
      <c r="V8" s="284"/>
      <c r="W8" s="259">
        <v>7</v>
      </c>
      <c r="X8" s="353">
        <v>26</v>
      </c>
      <c r="Y8" s="353">
        <v>14</v>
      </c>
      <c r="Z8" s="330">
        <v>20</v>
      </c>
      <c r="AA8" s="259">
        <v>16</v>
      </c>
      <c r="AB8" s="259"/>
      <c r="AC8" s="259"/>
      <c r="AD8" s="330">
        <v>13</v>
      </c>
      <c r="AE8" s="13">
        <v>20</v>
      </c>
      <c r="AF8" s="259">
        <v>7</v>
      </c>
      <c r="AG8" s="380"/>
      <c r="AH8" s="380"/>
      <c r="AI8" s="380"/>
      <c r="AJ8" s="380"/>
      <c r="AK8" s="381">
        <f t="shared" ref="AK8:AK20" si="0">SUM(J8:AH8)</f>
        <v>201</v>
      </c>
      <c r="AL8" s="382">
        <f>AE8+AA8+Z8+X8+U8+J8+Y8</f>
        <v>168</v>
      </c>
      <c r="AM8" s="405">
        <v>2</v>
      </c>
      <c r="AN8" s="383"/>
      <c r="AO8" s="383"/>
    </row>
    <row r="9" spans="1:41" ht="15.75" thickBot="1" x14ac:dyDescent="0.3">
      <c r="A9" s="406" t="s">
        <v>340</v>
      </c>
      <c r="B9" s="49">
        <v>2010</v>
      </c>
      <c r="C9" s="48" t="s">
        <v>21</v>
      </c>
      <c r="D9" s="318">
        <v>3</v>
      </c>
      <c r="E9" s="318">
        <v>10</v>
      </c>
      <c r="F9" s="318"/>
      <c r="G9" s="318">
        <v>7</v>
      </c>
      <c r="H9" s="318"/>
      <c r="I9" s="318"/>
      <c r="J9" s="318">
        <v>14</v>
      </c>
      <c r="K9" s="334"/>
      <c r="L9" s="334"/>
      <c r="M9" s="316">
        <v>20</v>
      </c>
      <c r="N9" s="316"/>
      <c r="O9" s="316"/>
      <c r="P9" s="316"/>
      <c r="Q9" s="407"/>
      <c r="R9" s="407"/>
      <c r="S9" s="407"/>
      <c r="T9" s="318"/>
      <c r="U9" s="318">
        <v>10</v>
      </c>
      <c r="V9" s="320"/>
      <c r="W9" s="316">
        <v>16</v>
      </c>
      <c r="X9" s="408">
        <v>32</v>
      </c>
      <c r="Y9" s="408">
        <v>32</v>
      </c>
      <c r="Z9" s="334">
        <v>10</v>
      </c>
      <c r="AA9" s="316">
        <v>20</v>
      </c>
      <c r="AB9" s="316"/>
      <c r="AC9" s="316">
        <v>13</v>
      </c>
      <c r="AD9" s="334">
        <v>16</v>
      </c>
      <c r="AE9" s="409">
        <v>13</v>
      </c>
      <c r="AF9" s="316">
        <v>16</v>
      </c>
      <c r="AG9" s="407"/>
      <c r="AH9" s="407"/>
      <c r="AI9" s="407"/>
      <c r="AJ9" s="407"/>
      <c r="AK9" s="410">
        <f t="shared" si="0"/>
        <v>212</v>
      </c>
      <c r="AL9" s="411">
        <f>AF9+Y9+X9+AD9+W9+M9+J9</f>
        <v>146</v>
      </c>
      <c r="AM9" s="412">
        <v>3</v>
      </c>
      <c r="AN9" s="383"/>
      <c r="AO9" s="383"/>
    </row>
    <row r="10" spans="1:41" x14ac:dyDescent="0.25">
      <c r="A10" s="35" t="s">
        <v>367</v>
      </c>
      <c r="B10" s="34">
        <v>2010</v>
      </c>
      <c r="C10" s="35" t="s">
        <v>368</v>
      </c>
      <c r="D10" s="297"/>
      <c r="E10" s="297"/>
      <c r="F10" s="297"/>
      <c r="G10" s="297"/>
      <c r="H10" s="297"/>
      <c r="I10" s="297"/>
      <c r="J10" s="297"/>
      <c r="K10" s="331">
        <v>13</v>
      </c>
      <c r="L10" s="331">
        <v>16</v>
      </c>
      <c r="M10" s="298">
        <v>16</v>
      </c>
      <c r="N10" s="298">
        <v>16</v>
      </c>
      <c r="O10" s="298"/>
      <c r="P10" s="298"/>
      <c r="Q10" s="395"/>
      <c r="R10" s="395"/>
      <c r="S10" s="395"/>
      <c r="T10" s="297"/>
      <c r="U10" s="297"/>
      <c r="V10" s="300"/>
      <c r="W10" s="298"/>
      <c r="X10" s="354"/>
      <c r="Y10" s="354"/>
      <c r="Z10" s="331"/>
      <c r="AA10" s="298">
        <v>13</v>
      </c>
      <c r="AB10" s="298"/>
      <c r="AC10" s="298"/>
      <c r="AD10" s="331">
        <v>20</v>
      </c>
      <c r="AE10" s="396">
        <v>10</v>
      </c>
      <c r="AF10" s="298">
        <v>13</v>
      </c>
      <c r="AG10" s="395"/>
      <c r="AH10" s="395"/>
      <c r="AI10" s="395"/>
      <c r="AJ10" s="395"/>
      <c r="AK10" s="397">
        <f t="shared" si="0"/>
        <v>117</v>
      </c>
      <c r="AL10" s="398">
        <f>AF10+AD10+AA10+N10+M10+L10+K10</f>
        <v>107</v>
      </c>
      <c r="AM10" s="297">
        <v>4</v>
      </c>
      <c r="AN10" s="383"/>
      <c r="AO10" s="383"/>
    </row>
    <row r="11" spans="1:41" x14ac:dyDescent="0.25">
      <c r="A11" s="63" t="s">
        <v>348</v>
      </c>
      <c r="B11" s="62">
        <v>2010</v>
      </c>
      <c r="C11" s="63" t="s">
        <v>21</v>
      </c>
      <c r="D11" s="261"/>
      <c r="E11" s="261">
        <v>3</v>
      </c>
      <c r="F11" s="261"/>
      <c r="G11" s="261"/>
      <c r="H11" s="261"/>
      <c r="I11" s="261"/>
      <c r="J11" s="261"/>
      <c r="K11" s="330"/>
      <c r="L11" s="330"/>
      <c r="M11" s="259">
        <v>13</v>
      </c>
      <c r="N11" s="259"/>
      <c r="O11" s="259"/>
      <c r="P11" s="259"/>
      <c r="Q11" s="380"/>
      <c r="R11" s="380"/>
      <c r="S11" s="380"/>
      <c r="T11" s="261"/>
      <c r="U11" s="261">
        <v>20</v>
      </c>
      <c r="V11" s="284"/>
      <c r="W11" s="259">
        <v>10</v>
      </c>
      <c r="X11" s="353">
        <v>10</v>
      </c>
      <c r="Y11" s="353">
        <v>26</v>
      </c>
      <c r="Z11" s="330">
        <v>16</v>
      </c>
      <c r="AA11" s="259">
        <v>5</v>
      </c>
      <c r="AB11" s="259"/>
      <c r="AC11" s="259"/>
      <c r="AD11" s="330">
        <v>10</v>
      </c>
      <c r="AE11" s="13">
        <v>7</v>
      </c>
      <c r="AF11" s="259">
        <v>10</v>
      </c>
      <c r="AG11" s="380"/>
      <c r="AH11" s="380"/>
      <c r="AI11" s="380"/>
      <c r="AJ11" s="380"/>
      <c r="AK11" s="381">
        <f t="shared" si="0"/>
        <v>127</v>
      </c>
      <c r="AL11" s="382">
        <f>Y11+X11+Z11+AF11+AD11+U11+M11</f>
        <v>105</v>
      </c>
      <c r="AM11" s="261">
        <v>5</v>
      </c>
      <c r="AN11" s="383"/>
      <c r="AO11" s="383"/>
    </row>
    <row r="12" spans="1:41" x14ac:dyDescent="0.25">
      <c r="A12" s="2" t="s">
        <v>338</v>
      </c>
      <c r="B12" s="3">
        <v>2010</v>
      </c>
      <c r="C12" s="2" t="s">
        <v>21</v>
      </c>
      <c r="D12" s="261">
        <v>13</v>
      </c>
      <c r="E12" s="261">
        <v>5</v>
      </c>
      <c r="F12" s="261"/>
      <c r="G12" s="261">
        <v>16</v>
      </c>
      <c r="H12" s="261"/>
      <c r="I12" s="261"/>
      <c r="J12" s="261">
        <v>32</v>
      </c>
      <c r="K12" s="330"/>
      <c r="L12" s="330"/>
      <c r="M12" s="259"/>
      <c r="N12" s="259"/>
      <c r="O12" s="259"/>
      <c r="P12" s="259"/>
      <c r="Q12" s="380"/>
      <c r="R12" s="380"/>
      <c r="S12" s="380"/>
      <c r="T12" s="261"/>
      <c r="U12" s="261">
        <v>26</v>
      </c>
      <c r="V12" s="284"/>
      <c r="W12" s="259">
        <v>2</v>
      </c>
      <c r="X12" s="353">
        <v>20</v>
      </c>
      <c r="Y12" s="353">
        <v>10</v>
      </c>
      <c r="Z12" s="330">
        <v>4</v>
      </c>
      <c r="AA12" s="259"/>
      <c r="AB12" s="259"/>
      <c r="AC12" s="259"/>
      <c r="AD12" s="330"/>
      <c r="AE12" s="13"/>
      <c r="AF12" s="259">
        <v>2</v>
      </c>
      <c r="AG12" s="380"/>
      <c r="AH12" s="380"/>
      <c r="AI12" s="380"/>
      <c r="AJ12" s="380"/>
      <c r="AK12" s="381">
        <f t="shared" si="0"/>
        <v>96</v>
      </c>
      <c r="AL12" s="382">
        <v>96</v>
      </c>
      <c r="AM12" s="297">
        <v>6</v>
      </c>
      <c r="AN12" s="383"/>
      <c r="AO12" s="383"/>
    </row>
    <row r="13" spans="1:41" x14ac:dyDescent="0.25">
      <c r="A13" s="260" t="s">
        <v>385</v>
      </c>
      <c r="B13" s="259">
        <v>2011</v>
      </c>
      <c r="C13" s="372" t="s">
        <v>311</v>
      </c>
      <c r="D13" s="261"/>
      <c r="E13" s="261"/>
      <c r="F13" s="261"/>
      <c r="G13" s="261">
        <v>20</v>
      </c>
      <c r="H13" s="261"/>
      <c r="I13" s="261"/>
      <c r="J13" s="261">
        <v>10</v>
      </c>
      <c r="K13" s="330">
        <v>20</v>
      </c>
      <c r="L13" s="330">
        <v>20</v>
      </c>
      <c r="M13" s="259"/>
      <c r="N13" s="259"/>
      <c r="O13" s="259"/>
      <c r="P13" s="259"/>
      <c r="Q13" s="380">
        <v>3</v>
      </c>
      <c r="R13" s="380"/>
      <c r="S13" s="380"/>
      <c r="T13" s="261"/>
      <c r="U13" s="261"/>
      <c r="V13" s="284"/>
      <c r="W13" s="259"/>
      <c r="X13" s="353"/>
      <c r="Y13" s="353"/>
      <c r="Z13" s="330"/>
      <c r="AA13" s="259"/>
      <c r="AB13" s="259">
        <v>20</v>
      </c>
      <c r="AC13" s="259">
        <v>20</v>
      </c>
      <c r="AD13" s="330"/>
      <c r="AE13" s="13"/>
      <c r="AF13" s="259"/>
      <c r="AG13" s="380"/>
      <c r="AH13" s="380"/>
      <c r="AI13" s="380"/>
      <c r="AJ13" s="380"/>
      <c r="AK13" s="381">
        <f t="shared" si="0"/>
        <v>93</v>
      </c>
      <c r="AL13" s="382">
        <v>93</v>
      </c>
      <c r="AM13" s="261">
        <v>7</v>
      </c>
      <c r="AN13" s="383"/>
      <c r="AO13" s="383"/>
    </row>
    <row r="14" spans="1:41" x14ac:dyDescent="0.25">
      <c r="A14" s="2" t="s">
        <v>376</v>
      </c>
      <c r="B14" s="3">
        <v>2011</v>
      </c>
      <c r="C14" s="2" t="s">
        <v>21</v>
      </c>
      <c r="D14" s="261">
        <v>1</v>
      </c>
      <c r="E14" s="261">
        <v>4</v>
      </c>
      <c r="F14" s="261"/>
      <c r="G14" s="261">
        <v>3</v>
      </c>
      <c r="H14" s="261"/>
      <c r="I14" s="261"/>
      <c r="J14" s="261">
        <v>2</v>
      </c>
      <c r="K14" s="330"/>
      <c r="L14" s="330"/>
      <c r="M14" s="259">
        <v>7</v>
      </c>
      <c r="N14" s="259"/>
      <c r="O14" s="259"/>
      <c r="P14" s="259"/>
      <c r="Q14" s="380"/>
      <c r="R14" s="380"/>
      <c r="S14" s="380"/>
      <c r="T14" s="261"/>
      <c r="U14" s="261">
        <v>14</v>
      </c>
      <c r="V14" s="284"/>
      <c r="W14" s="259">
        <v>5</v>
      </c>
      <c r="X14" s="353">
        <v>14</v>
      </c>
      <c r="Y14" s="353">
        <v>20</v>
      </c>
      <c r="Z14" s="330">
        <v>13</v>
      </c>
      <c r="AA14" s="259">
        <v>10</v>
      </c>
      <c r="AB14" s="259"/>
      <c r="AC14" s="259"/>
      <c r="AD14" s="330">
        <v>4</v>
      </c>
      <c r="AE14" s="13">
        <v>4</v>
      </c>
      <c r="AF14" s="259">
        <v>3</v>
      </c>
      <c r="AG14" s="380"/>
      <c r="AH14" s="380"/>
      <c r="AI14" s="380"/>
      <c r="AJ14" s="380"/>
      <c r="AK14" s="381">
        <f t="shared" si="0"/>
        <v>96</v>
      </c>
      <c r="AL14" s="382">
        <v>83</v>
      </c>
      <c r="AM14" s="297">
        <v>8</v>
      </c>
      <c r="AN14" s="383"/>
      <c r="AO14" s="383"/>
    </row>
    <row r="15" spans="1:41" x14ac:dyDescent="0.25">
      <c r="A15" s="2" t="s">
        <v>384</v>
      </c>
      <c r="B15" s="3">
        <v>2011</v>
      </c>
      <c r="C15" s="369" t="s">
        <v>21</v>
      </c>
      <c r="D15" s="261"/>
      <c r="E15" s="261">
        <v>7</v>
      </c>
      <c r="F15" s="261"/>
      <c r="G15" s="261">
        <v>5</v>
      </c>
      <c r="H15" s="261"/>
      <c r="I15" s="261"/>
      <c r="J15" s="261">
        <v>8</v>
      </c>
      <c r="K15" s="330">
        <v>16</v>
      </c>
      <c r="L15" s="330"/>
      <c r="M15" s="259">
        <v>10</v>
      </c>
      <c r="N15" s="259">
        <v>20</v>
      </c>
      <c r="O15" s="259"/>
      <c r="P15" s="259"/>
      <c r="Q15" s="380"/>
      <c r="R15" s="380"/>
      <c r="S15" s="380"/>
      <c r="T15" s="261"/>
      <c r="U15" s="261"/>
      <c r="V15" s="284"/>
      <c r="W15" s="259"/>
      <c r="X15" s="353"/>
      <c r="Y15" s="353"/>
      <c r="Z15" s="330"/>
      <c r="AA15" s="259"/>
      <c r="AB15" s="259"/>
      <c r="AC15" s="259"/>
      <c r="AD15" s="330"/>
      <c r="AE15" s="13"/>
      <c r="AF15" s="259"/>
      <c r="AG15" s="380"/>
      <c r="AH15" s="380"/>
      <c r="AI15" s="380"/>
      <c r="AJ15" s="380"/>
      <c r="AK15" s="381">
        <f t="shared" si="0"/>
        <v>54</v>
      </c>
      <c r="AL15" s="382">
        <v>54</v>
      </c>
      <c r="AM15" s="261">
        <v>9</v>
      </c>
      <c r="AN15" s="383"/>
      <c r="AO15" s="383"/>
    </row>
    <row r="16" spans="1:41" x14ac:dyDescent="0.25">
      <c r="A16" s="384" t="s">
        <v>408</v>
      </c>
      <c r="B16" s="385">
        <v>2010</v>
      </c>
      <c r="C16" s="415" t="s">
        <v>33</v>
      </c>
      <c r="D16" s="13"/>
      <c r="E16" s="13"/>
      <c r="F16" s="13"/>
      <c r="G16" s="13"/>
      <c r="H16" s="13"/>
      <c r="I16" s="13"/>
      <c r="J16" s="261"/>
      <c r="K16" s="330"/>
      <c r="L16" s="330"/>
      <c r="M16" s="259"/>
      <c r="N16" s="259"/>
      <c r="O16" s="259"/>
      <c r="P16" s="259"/>
      <c r="Q16" s="380"/>
      <c r="R16" s="380"/>
      <c r="S16" s="380"/>
      <c r="T16" s="261"/>
      <c r="U16" s="261"/>
      <c r="V16" s="284"/>
      <c r="W16" s="259">
        <v>4</v>
      </c>
      <c r="X16" s="353"/>
      <c r="Y16" s="353"/>
      <c r="Z16" s="330">
        <v>7</v>
      </c>
      <c r="AA16" s="259">
        <v>7</v>
      </c>
      <c r="AB16" s="259">
        <v>10</v>
      </c>
      <c r="AC16" s="259">
        <v>5</v>
      </c>
      <c r="AD16" s="330">
        <v>7</v>
      </c>
      <c r="AE16" s="13"/>
      <c r="AF16" s="259">
        <v>4</v>
      </c>
      <c r="AG16" s="380"/>
      <c r="AH16" s="380"/>
      <c r="AI16" s="380"/>
      <c r="AJ16" s="380"/>
      <c r="AK16" s="381">
        <f t="shared" si="0"/>
        <v>44</v>
      </c>
      <c r="AL16" s="382">
        <v>44</v>
      </c>
      <c r="AM16" s="297">
        <v>10</v>
      </c>
      <c r="AN16" s="383"/>
      <c r="AO16" s="383"/>
    </row>
    <row r="17" spans="1:39" x14ac:dyDescent="0.25">
      <c r="A17" s="63" t="s">
        <v>349</v>
      </c>
      <c r="B17" s="62">
        <v>2010</v>
      </c>
      <c r="C17" s="63" t="s">
        <v>141</v>
      </c>
      <c r="D17" s="261">
        <v>5</v>
      </c>
      <c r="E17" s="261"/>
      <c r="F17" s="261"/>
      <c r="G17" s="261"/>
      <c r="H17" s="261"/>
      <c r="I17" s="261"/>
      <c r="J17" s="261"/>
      <c r="K17" s="330"/>
      <c r="L17" s="330"/>
      <c r="M17" s="259">
        <v>5</v>
      </c>
      <c r="N17" s="259">
        <v>13</v>
      </c>
      <c r="O17" s="259"/>
      <c r="P17" s="259"/>
      <c r="Q17" s="380"/>
      <c r="R17" s="380"/>
      <c r="S17" s="380"/>
      <c r="T17" s="261"/>
      <c r="U17" s="261"/>
      <c r="V17" s="284"/>
      <c r="W17" s="259"/>
      <c r="X17" s="353"/>
      <c r="Y17" s="353"/>
      <c r="Z17" s="330"/>
      <c r="AA17" s="259">
        <v>3</v>
      </c>
      <c r="AB17" s="259"/>
      <c r="AC17" s="259"/>
      <c r="AD17" s="330"/>
      <c r="AE17" s="13">
        <v>16</v>
      </c>
      <c r="AF17" s="259">
        <v>5</v>
      </c>
      <c r="AG17" s="380"/>
      <c r="AH17" s="380"/>
      <c r="AI17" s="380"/>
      <c r="AJ17" s="380"/>
      <c r="AK17" s="381">
        <f t="shared" si="0"/>
        <v>42</v>
      </c>
      <c r="AL17" s="382">
        <v>42</v>
      </c>
      <c r="AM17" s="261">
        <v>11</v>
      </c>
    </row>
    <row r="18" spans="1:39" x14ac:dyDescent="0.25">
      <c r="A18" s="63" t="s">
        <v>410</v>
      </c>
      <c r="B18" s="62">
        <v>2011</v>
      </c>
      <c r="C18" s="63" t="s">
        <v>21</v>
      </c>
      <c r="D18" s="261"/>
      <c r="E18" s="261"/>
      <c r="F18" s="261"/>
      <c r="G18" s="261"/>
      <c r="H18" s="261"/>
      <c r="I18" s="261"/>
      <c r="J18" s="261">
        <v>4</v>
      </c>
      <c r="K18" s="330"/>
      <c r="L18" s="330"/>
      <c r="M18" s="259"/>
      <c r="N18" s="259"/>
      <c r="O18" s="259"/>
      <c r="P18" s="259"/>
      <c r="Q18" s="380"/>
      <c r="R18" s="380"/>
      <c r="S18" s="380"/>
      <c r="T18" s="261"/>
      <c r="U18" s="261">
        <v>2</v>
      </c>
      <c r="V18" s="284"/>
      <c r="W18" s="259"/>
      <c r="X18" s="353">
        <v>8</v>
      </c>
      <c r="Y18" s="353">
        <v>8</v>
      </c>
      <c r="Z18" s="330">
        <v>3</v>
      </c>
      <c r="AA18" s="259"/>
      <c r="AB18" s="259"/>
      <c r="AC18" s="259"/>
      <c r="AD18" s="330">
        <v>2</v>
      </c>
      <c r="AE18" s="13"/>
      <c r="AF18" s="259"/>
      <c r="AG18" s="380"/>
      <c r="AH18" s="380"/>
      <c r="AI18" s="380"/>
      <c r="AJ18" s="380"/>
      <c r="AK18" s="381">
        <f t="shared" si="0"/>
        <v>27</v>
      </c>
      <c r="AL18" s="382">
        <v>27</v>
      </c>
      <c r="AM18" s="297">
        <v>12</v>
      </c>
    </row>
    <row r="19" spans="1:39" x14ac:dyDescent="0.25">
      <c r="A19" s="2" t="s">
        <v>337</v>
      </c>
      <c r="B19" s="3">
        <v>2010</v>
      </c>
      <c r="C19" s="2" t="s">
        <v>318</v>
      </c>
      <c r="D19" s="261">
        <v>20</v>
      </c>
      <c r="E19" s="261">
        <v>13</v>
      </c>
      <c r="F19" s="261"/>
      <c r="G19" s="261"/>
      <c r="H19" s="261"/>
      <c r="I19" s="261"/>
      <c r="J19" s="261">
        <v>26</v>
      </c>
      <c r="K19" s="330"/>
      <c r="L19" s="330"/>
      <c r="M19" s="259"/>
      <c r="N19" s="259"/>
      <c r="O19" s="259"/>
      <c r="P19" s="259"/>
      <c r="Q19" s="380"/>
      <c r="R19" s="380"/>
      <c r="S19" s="380"/>
      <c r="T19" s="261"/>
      <c r="U19" s="261"/>
      <c r="V19" s="284"/>
      <c r="W19" s="259"/>
      <c r="X19" s="353"/>
      <c r="Y19" s="353"/>
      <c r="Z19" s="330"/>
      <c r="AA19" s="259"/>
      <c r="AB19" s="259"/>
      <c r="AC19" s="259"/>
      <c r="AD19" s="330"/>
      <c r="AE19" s="13"/>
      <c r="AF19" s="259"/>
      <c r="AG19" s="380"/>
      <c r="AH19" s="380"/>
      <c r="AI19" s="380"/>
      <c r="AJ19" s="380"/>
      <c r="AK19" s="381">
        <f t="shared" si="0"/>
        <v>26</v>
      </c>
      <c r="AL19" s="382">
        <v>26</v>
      </c>
      <c r="AM19" s="261">
        <v>13</v>
      </c>
    </row>
    <row r="20" spans="1:39" x14ac:dyDescent="0.25">
      <c r="A20" s="63" t="s">
        <v>397</v>
      </c>
      <c r="B20" s="62">
        <v>2010</v>
      </c>
      <c r="C20" s="368" t="s">
        <v>21</v>
      </c>
      <c r="D20" s="261"/>
      <c r="E20" s="261"/>
      <c r="F20" s="261"/>
      <c r="G20" s="261"/>
      <c r="H20" s="261"/>
      <c r="I20" s="261"/>
      <c r="J20" s="261"/>
      <c r="K20" s="330"/>
      <c r="L20" s="330"/>
      <c r="M20" s="259">
        <v>4</v>
      </c>
      <c r="N20" s="259">
        <v>10</v>
      </c>
      <c r="O20" s="259"/>
      <c r="P20" s="259"/>
      <c r="Q20" s="380"/>
      <c r="R20" s="380"/>
      <c r="S20" s="380"/>
      <c r="T20" s="261"/>
      <c r="U20" s="261"/>
      <c r="V20" s="284"/>
      <c r="W20" s="259"/>
      <c r="X20" s="353"/>
      <c r="Y20" s="353">
        <v>6</v>
      </c>
      <c r="Z20" s="330">
        <v>5</v>
      </c>
      <c r="AA20" s="259"/>
      <c r="AB20" s="259"/>
      <c r="AC20" s="259"/>
      <c r="AD20" s="330"/>
      <c r="AE20" s="13"/>
      <c r="AF20" s="259"/>
      <c r="AG20" s="380"/>
      <c r="AH20" s="380"/>
      <c r="AI20" s="380"/>
      <c r="AJ20" s="380"/>
      <c r="AK20" s="381">
        <f t="shared" si="0"/>
        <v>25</v>
      </c>
      <c r="AL20" s="382">
        <v>25</v>
      </c>
      <c r="AM20" s="297">
        <v>14</v>
      </c>
    </row>
    <row r="21" spans="1:39" x14ac:dyDescent="0.25">
      <c r="A21" s="63" t="s">
        <v>359</v>
      </c>
      <c r="B21" s="62">
        <v>2010</v>
      </c>
      <c r="C21" s="63" t="s">
        <v>360</v>
      </c>
      <c r="D21" s="261"/>
      <c r="E21" s="261"/>
      <c r="F21" s="261"/>
      <c r="G21" s="261"/>
      <c r="H21" s="261"/>
      <c r="I21" s="261"/>
      <c r="J21" s="261"/>
      <c r="K21" s="330">
        <v>10</v>
      </c>
      <c r="L21" s="330">
        <v>13</v>
      </c>
      <c r="M21" s="259"/>
      <c r="N21" s="259"/>
      <c r="O21" s="259"/>
      <c r="P21" s="259"/>
      <c r="Q21" s="380"/>
      <c r="R21" s="380"/>
      <c r="S21" s="380"/>
      <c r="T21" s="261"/>
      <c r="U21" s="261"/>
      <c r="V21" s="284"/>
      <c r="W21" s="259"/>
      <c r="X21" s="353"/>
      <c r="Y21" s="353"/>
      <c r="Z21" s="330"/>
      <c r="AA21" s="259"/>
      <c r="AB21" s="259"/>
      <c r="AC21" s="259"/>
      <c r="AD21" s="330"/>
      <c r="AE21" s="13"/>
      <c r="AF21" s="259"/>
      <c r="AG21" s="380"/>
      <c r="AH21" s="380"/>
      <c r="AI21" s="380"/>
      <c r="AJ21" s="380"/>
      <c r="AK21" s="381">
        <f>SUM(J21:AJ21)</f>
        <v>23</v>
      </c>
      <c r="AL21" s="382">
        <v>23</v>
      </c>
      <c r="AM21" s="261">
        <v>15</v>
      </c>
    </row>
    <row r="22" spans="1:39" x14ac:dyDescent="0.25">
      <c r="A22" s="2" t="s">
        <v>350</v>
      </c>
      <c r="B22" s="3">
        <v>2010</v>
      </c>
      <c r="C22" s="2" t="s">
        <v>21</v>
      </c>
      <c r="D22" s="261"/>
      <c r="E22" s="261"/>
      <c r="F22" s="261"/>
      <c r="G22" s="261"/>
      <c r="H22" s="261"/>
      <c r="I22" s="261"/>
      <c r="J22" s="261"/>
      <c r="K22" s="330"/>
      <c r="L22" s="330"/>
      <c r="M22" s="259"/>
      <c r="N22" s="259">
        <v>4</v>
      </c>
      <c r="O22" s="259"/>
      <c r="P22" s="259"/>
      <c r="Q22" s="380"/>
      <c r="R22" s="380"/>
      <c r="S22" s="380"/>
      <c r="T22" s="261"/>
      <c r="U22" s="261">
        <v>8</v>
      </c>
      <c r="V22" s="284"/>
      <c r="W22" s="259"/>
      <c r="X22" s="353">
        <v>4</v>
      </c>
      <c r="Y22" s="353">
        <v>4</v>
      </c>
      <c r="Z22" s="330"/>
      <c r="AA22" s="259"/>
      <c r="AB22" s="259"/>
      <c r="AC22" s="259"/>
      <c r="AD22" s="330">
        <v>1</v>
      </c>
      <c r="AE22" s="13"/>
      <c r="AF22" s="259"/>
      <c r="AG22" s="380"/>
      <c r="AH22" s="380"/>
      <c r="AI22" s="380"/>
      <c r="AJ22" s="380"/>
      <c r="AK22" s="381">
        <f>SUM(J22:AJ22)</f>
        <v>21</v>
      </c>
      <c r="AL22" s="382">
        <v>21</v>
      </c>
      <c r="AM22" s="297">
        <v>16</v>
      </c>
    </row>
    <row r="23" spans="1:39" x14ac:dyDescent="0.25">
      <c r="A23" s="2" t="s">
        <v>406</v>
      </c>
      <c r="B23" s="3">
        <v>2010</v>
      </c>
      <c r="C23" s="2" t="s">
        <v>151</v>
      </c>
      <c r="D23" s="261"/>
      <c r="E23" s="261"/>
      <c r="F23" s="261"/>
      <c r="G23" s="261"/>
      <c r="H23" s="261"/>
      <c r="I23" s="261"/>
      <c r="J23" s="261"/>
      <c r="K23" s="330"/>
      <c r="L23" s="330">
        <v>4</v>
      </c>
      <c r="M23" s="259"/>
      <c r="N23" s="259"/>
      <c r="O23" s="259"/>
      <c r="P23" s="259"/>
      <c r="Q23" s="380"/>
      <c r="R23" s="380"/>
      <c r="S23" s="380"/>
      <c r="T23" s="261"/>
      <c r="U23" s="261"/>
      <c r="V23" s="284"/>
      <c r="W23" s="259"/>
      <c r="X23" s="353"/>
      <c r="Y23" s="353"/>
      <c r="Z23" s="330"/>
      <c r="AA23" s="259"/>
      <c r="AB23" s="259">
        <v>16</v>
      </c>
      <c r="AC23" s="259">
        <v>1</v>
      </c>
      <c r="AD23" s="330"/>
      <c r="AE23" s="13"/>
      <c r="AF23" s="259"/>
      <c r="AG23" s="380"/>
      <c r="AH23" s="380"/>
      <c r="AI23" s="380"/>
      <c r="AJ23" s="380"/>
      <c r="AK23" s="381">
        <f>SUM(J23:AH23)</f>
        <v>21</v>
      </c>
      <c r="AL23" s="382">
        <v>21</v>
      </c>
      <c r="AM23" s="297">
        <v>16</v>
      </c>
    </row>
    <row r="24" spans="1:39" x14ac:dyDescent="0.25">
      <c r="A24" s="260" t="s">
        <v>342</v>
      </c>
      <c r="B24" s="259">
        <v>2010</v>
      </c>
      <c r="C24" s="260" t="s">
        <v>21</v>
      </c>
      <c r="D24" s="261">
        <v>2</v>
      </c>
      <c r="E24" s="261">
        <v>20</v>
      </c>
      <c r="F24" s="261"/>
      <c r="G24" s="261">
        <v>4</v>
      </c>
      <c r="H24" s="261"/>
      <c r="I24" s="261"/>
      <c r="J24" s="261">
        <v>20</v>
      </c>
      <c r="K24" s="330"/>
      <c r="L24" s="330"/>
      <c r="M24" s="259"/>
      <c r="N24" s="259"/>
      <c r="O24" s="259"/>
      <c r="P24" s="259"/>
      <c r="Q24" s="380"/>
      <c r="R24" s="380"/>
      <c r="S24" s="380"/>
      <c r="T24" s="261"/>
      <c r="U24" s="261"/>
      <c r="V24" s="284"/>
      <c r="W24" s="259"/>
      <c r="X24" s="353"/>
      <c r="Y24" s="353"/>
      <c r="Z24" s="330"/>
      <c r="AA24" s="259"/>
      <c r="AB24" s="259"/>
      <c r="AC24" s="259"/>
      <c r="AD24" s="330"/>
      <c r="AE24" s="13"/>
      <c r="AF24" s="259"/>
      <c r="AG24" s="380"/>
      <c r="AH24" s="380"/>
      <c r="AI24" s="380"/>
      <c r="AJ24" s="380"/>
      <c r="AK24" s="381">
        <f>SUM(J24:AJ24)</f>
        <v>20</v>
      </c>
      <c r="AL24" s="382">
        <v>20</v>
      </c>
      <c r="AM24" s="297">
        <v>18</v>
      </c>
    </row>
    <row r="25" spans="1:39" x14ac:dyDescent="0.25">
      <c r="A25" s="63" t="s">
        <v>407</v>
      </c>
      <c r="B25" s="62">
        <v>2010</v>
      </c>
      <c r="C25" s="63" t="s">
        <v>53</v>
      </c>
      <c r="D25" s="261"/>
      <c r="E25" s="261"/>
      <c r="F25" s="261"/>
      <c r="G25" s="261"/>
      <c r="H25" s="261"/>
      <c r="I25" s="261"/>
      <c r="J25" s="261"/>
      <c r="K25" s="330"/>
      <c r="L25" s="330">
        <v>3</v>
      </c>
      <c r="M25" s="259"/>
      <c r="N25" s="259"/>
      <c r="O25" s="259"/>
      <c r="P25" s="259"/>
      <c r="Q25" s="380"/>
      <c r="R25" s="380"/>
      <c r="S25" s="380"/>
      <c r="T25" s="261"/>
      <c r="U25" s="261"/>
      <c r="V25" s="284"/>
      <c r="W25" s="259"/>
      <c r="X25" s="353"/>
      <c r="Y25" s="353"/>
      <c r="Z25" s="330"/>
      <c r="AA25" s="259"/>
      <c r="AB25" s="259"/>
      <c r="AC25" s="259">
        <v>16</v>
      </c>
      <c r="AD25" s="330"/>
      <c r="AE25" s="13"/>
      <c r="AF25" s="259"/>
      <c r="AG25" s="380"/>
      <c r="AH25" s="380"/>
      <c r="AI25" s="380"/>
      <c r="AJ25" s="380"/>
      <c r="AK25" s="381">
        <f>SUM(J25:AH25)</f>
        <v>19</v>
      </c>
      <c r="AL25" s="382">
        <v>19</v>
      </c>
      <c r="AM25" s="261">
        <v>19</v>
      </c>
    </row>
    <row r="26" spans="1:39" x14ac:dyDescent="0.25">
      <c r="A26" s="63" t="s">
        <v>352</v>
      </c>
      <c r="B26" s="62">
        <v>2010</v>
      </c>
      <c r="C26" s="63" t="s">
        <v>322</v>
      </c>
      <c r="D26" s="261">
        <v>4</v>
      </c>
      <c r="E26" s="261"/>
      <c r="F26" s="261"/>
      <c r="G26" s="261">
        <v>1</v>
      </c>
      <c r="H26" s="261"/>
      <c r="I26" s="261"/>
      <c r="J26" s="261"/>
      <c r="K26" s="330"/>
      <c r="L26" s="330">
        <v>1</v>
      </c>
      <c r="M26" s="259"/>
      <c r="N26" s="259"/>
      <c r="O26" s="259"/>
      <c r="P26" s="259"/>
      <c r="Q26" s="380"/>
      <c r="R26" s="380"/>
      <c r="S26" s="380"/>
      <c r="T26" s="261"/>
      <c r="U26" s="261"/>
      <c r="V26" s="284"/>
      <c r="W26" s="259"/>
      <c r="X26" s="353"/>
      <c r="Y26" s="353"/>
      <c r="Z26" s="330"/>
      <c r="AA26" s="259">
        <v>4</v>
      </c>
      <c r="AB26" s="259">
        <v>13</v>
      </c>
      <c r="AC26" s="259"/>
      <c r="AD26" s="330"/>
      <c r="AE26" s="13"/>
      <c r="AF26" s="259"/>
      <c r="AG26" s="380"/>
      <c r="AH26" s="380"/>
      <c r="AI26" s="380"/>
      <c r="AJ26" s="380"/>
      <c r="AK26" s="381">
        <f>SUM(J26:AH26)</f>
        <v>18</v>
      </c>
      <c r="AL26" s="382">
        <v>18</v>
      </c>
      <c r="AM26" s="297">
        <v>20</v>
      </c>
    </row>
    <row r="27" spans="1:39" x14ac:dyDescent="0.25">
      <c r="A27" s="370" t="s">
        <v>383</v>
      </c>
      <c r="B27" s="371">
        <v>2011</v>
      </c>
      <c r="C27" s="370" t="s">
        <v>83</v>
      </c>
      <c r="D27" s="261"/>
      <c r="E27" s="261"/>
      <c r="F27" s="261"/>
      <c r="G27" s="261"/>
      <c r="H27" s="261"/>
      <c r="I27" s="261"/>
      <c r="J27" s="261"/>
      <c r="K27" s="330"/>
      <c r="L27" s="330">
        <v>10</v>
      </c>
      <c r="M27" s="259"/>
      <c r="N27" s="259"/>
      <c r="O27" s="259"/>
      <c r="P27" s="259"/>
      <c r="Q27" s="380"/>
      <c r="R27" s="380"/>
      <c r="S27" s="380"/>
      <c r="T27" s="261"/>
      <c r="U27" s="261"/>
      <c r="V27" s="284"/>
      <c r="W27" s="259"/>
      <c r="X27" s="353"/>
      <c r="Y27" s="353"/>
      <c r="Z27" s="330"/>
      <c r="AA27" s="259"/>
      <c r="AB27" s="259"/>
      <c r="AC27" s="259">
        <v>4</v>
      </c>
      <c r="AD27" s="330"/>
      <c r="AE27" s="13">
        <v>2</v>
      </c>
      <c r="AF27" s="259"/>
      <c r="AG27" s="380"/>
      <c r="AH27" s="380"/>
      <c r="AI27" s="380"/>
      <c r="AJ27" s="380"/>
      <c r="AK27" s="381">
        <f>SUM(J27:AH27)</f>
        <v>16</v>
      </c>
      <c r="AL27" s="382">
        <v>16</v>
      </c>
      <c r="AM27" s="261">
        <v>21</v>
      </c>
    </row>
    <row r="28" spans="1:39" x14ac:dyDescent="0.25">
      <c r="A28" s="63" t="s">
        <v>375</v>
      </c>
      <c r="B28" s="62">
        <v>2011</v>
      </c>
      <c r="C28" s="368" t="s">
        <v>6</v>
      </c>
      <c r="D28" s="261"/>
      <c r="E28" s="261"/>
      <c r="F28" s="261"/>
      <c r="G28" s="261"/>
      <c r="H28" s="261"/>
      <c r="I28" s="261"/>
      <c r="J28" s="261"/>
      <c r="K28" s="330">
        <v>7</v>
      </c>
      <c r="L28" s="330"/>
      <c r="M28" s="259"/>
      <c r="N28" s="259"/>
      <c r="O28" s="259"/>
      <c r="P28" s="259"/>
      <c r="Q28" s="380"/>
      <c r="R28" s="380"/>
      <c r="S28" s="380"/>
      <c r="T28" s="261"/>
      <c r="U28" s="261"/>
      <c r="V28" s="284"/>
      <c r="W28" s="259"/>
      <c r="X28" s="353"/>
      <c r="Y28" s="353"/>
      <c r="Z28" s="330"/>
      <c r="AA28" s="259"/>
      <c r="AB28" s="259">
        <v>5</v>
      </c>
      <c r="AC28" s="259">
        <v>3</v>
      </c>
      <c r="AD28" s="330"/>
      <c r="AE28" s="13"/>
      <c r="AF28" s="259"/>
      <c r="AG28" s="380"/>
      <c r="AH28" s="380"/>
      <c r="AI28" s="380"/>
      <c r="AJ28" s="380"/>
      <c r="AK28" s="381">
        <f>SUM(J28:AH28)</f>
        <v>15</v>
      </c>
      <c r="AL28" s="382">
        <v>15</v>
      </c>
      <c r="AM28" s="297">
        <v>22</v>
      </c>
    </row>
    <row r="29" spans="1:39" x14ac:dyDescent="0.25">
      <c r="A29" s="2" t="s">
        <v>372</v>
      </c>
      <c r="B29" s="3">
        <v>2011</v>
      </c>
      <c r="C29" s="2" t="s">
        <v>21</v>
      </c>
      <c r="D29" s="261"/>
      <c r="E29" s="261">
        <v>1</v>
      </c>
      <c r="F29" s="261"/>
      <c r="G29" s="261"/>
      <c r="H29" s="261"/>
      <c r="I29" s="261"/>
      <c r="J29" s="261"/>
      <c r="K29" s="330">
        <v>5</v>
      </c>
      <c r="L29" s="330"/>
      <c r="M29" s="259">
        <v>1</v>
      </c>
      <c r="N29" s="259">
        <v>7</v>
      </c>
      <c r="O29" s="259"/>
      <c r="P29" s="259"/>
      <c r="Q29" s="380"/>
      <c r="R29" s="380"/>
      <c r="S29" s="380"/>
      <c r="T29" s="261"/>
      <c r="U29" s="261"/>
      <c r="V29" s="284"/>
      <c r="W29" s="259"/>
      <c r="X29" s="353"/>
      <c r="Y29" s="353"/>
      <c r="Z29" s="330"/>
      <c r="AA29" s="259"/>
      <c r="AB29" s="259"/>
      <c r="AC29" s="259"/>
      <c r="AD29" s="330"/>
      <c r="AE29" s="13"/>
      <c r="AF29" s="259"/>
      <c r="AG29" s="380"/>
      <c r="AH29" s="380"/>
      <c r="AI29" s="380"/>
      <c r="AJ29" s="380"/>
      <c r="AK29" s="381">
        <f>SUM(J29:AJ29)</f>
        <v>13</v>
      </c>
      <c r="AL29" s="382">
        <v>13</v>
      </c>
      <c r="AM29" s="261">
        <v>23</v>
      </c>
    </row>
    <row r="30" spans="1:39" x14ac:dyDescent="0.25">
      <c r="A30" s="63" t="s">
        <v>378</v>
      </c>
      <c r="B30" s="62">
        <v>2011</v>
      </c>
      <c r="C30" s="368" t="s">
        <v>21</v>
      </c>
      <c r="D30" s="261"/>
      <c r="E30" s="261"/>
      <c r="F30" s="261"/>
      <c r="G30" s="261"/>
      <c r="H30" s="261"/>
      <c r="I30" s="261"/>
      <c r="J30" s="261"/>
      <c r="K30" s="330"/>
      <c r="L30" s="330"/>
      <c r="M30" s="259"/>
      <c r="N30" s="259"/>
      <c r="O30" s="259"/>
      <c r="P30" s="259"/>
      <c r="Q30" s="380"/>
      <c r="R30" s="380"/>
      <c r="S30" s="380"/>
      <c r="T30" s="261"/>
      <c r="U30" s="261"/>
      <c r="V30" s="284"/>
      <c r="W30" s="259">
        <v>13</v>
      </c>
      <c r="X30" s="353"/>
      <c r="Y30" s="353"/>
      <c r="Z30" s="330"/>
      <c r="AA30" s="259"/>
      <c r="AB30" s="259"/>
      <c r="AC30" s="259"/>
      <c r="AD30" s="330"/>
      <c r="AE30" s="13"/>
      <c r="AF30" s="259"/>
      <c r="AG30" s="380"/>
      <c r="AH30" s="380"/>
      <c r="AI30" s="380"/>
      <c r="AJ30" s="380"/>
      <c r="AK30" s="381">
        <f>SUM(J30:AJ30)</f>
        <v>13</v>
      </c>
      <c r="AL30" s="382">
        <v>13</v>
      </c>
      <c r="AM30" s="261">
        <v>23</v>
      </c>
    </row>
    <row r="31" spans="1:39" x14ac:dyDescent="0.25">
      <c r="A31" s="63" t="s">
        <v>404</v>
      </c>
      <c r="B31" s="62">
        <v>2011</v>
      </c>
      <c r="C31" s="368" t="s">
        <v>149</v>
      </c>
      <c r="D31" s="261"/>
      <c r="E31" s="261"/>
      <c r="F31" s="261"/>
      <c r="G31" s="261"/>
      <c r="H31" s="261"/>
      <c r="I31" s="261"/>
      <c r="J31" s="261"/>
      <c r="K31" s="330">
        <v>3</v>
      </c>
      <c r="L31" s="330"/>
      <c r="M31" s="259"/>
      <c r="N31" s="259"/>
      <c r="O31" s="259"/>
      <c r="P31" s="259"/>
      <c r="Q31" s="380"/>
      <c r="R31" s="380"/>
      <c r="S31" s="380"/>
      <c r="T31" s="261"/>
      <c r="U31" s="261"/>
      <c r="V31" s="284"/>
      <c r="W31" s="259"/>
      <c r="X31" s="353"/>
      <c r="Y31" s="353"/>
      <c r="Z31" s="330"/>
      <c r="AA31" s="259"/>
      <c r="AB31" s="259"/>
      <c r="AC31" s="259">
        <v>10</v>
      </c>
      <c r="AD31" s="330"/>
      <c r="AE31" s="13"/>
      <c r="AF31" s="259"/>
      <c r="AG31" s="380"/>
      <c r="AH31" s="380"/>
      <c r="AI31" s="380"/>
      <c r="AJ31" s="380"/>
      <c r="AK31" s="381">
        <f>SUM(J31:AJ31)</f>
        <v>13</v>
      </c>
      <c r="AL31" s="382">
        <v>13</v>
      </c>
      <c r="AM31" s="261">
        <v>23</v>
      </c>
    </row>
    <row r="32" spans="1:39" x14ac:dyDescent="0.25">
      <c r="A32" s="63" t="s">
        <v>343</v>
      </c>
      <c r="B32" s="62">
        <v>2010</v>
      </c>
      <c r="C32" s="63" t="s">
        <v>344</v>
      </c>
      <c r="D32" s="261">
        <v>10</v>
      </c>
      <c r="E32" s="261"/>
      <c r="F32" s="261"/>
      <c r="G32" s="261"/>
      <c r="H32" s="261"/>
      <c r="I32" s="261"/>
      <c r="J32" s="261">
        <v>6</v>
      </c>
      <c r="K32" s="330">
        <v>2</v>
      </c>
      <c r="L32" s="330">
        <v>2</v>
      </c>
      <c r="M32" s="259"/>
      <c r="N32" s="259"/>
      <c r="O32" s="259"/>
      <c r="P32" s="259"/>
      <c r="Q32" s="380"/>
      <c r="R32" s="380"/>
      <c r="S32" s="380"/>
      <c r="T32" s="261"/>
      <c r="U32" s="261"/>
      <c r="V32" s="284"/>
      <c r="W32" s="259"/>
      <c r="X32" s="353"/>
      <c r="Y32" s="353"/>
      <c r="Z32" s="330">
        <v>2</v>
      </c>
      <c r="AA32" s="259"/>
      <c r="AB32" s="259"/>
      <c r="AC32" s="259"/>
      <c r="AD32" s="330"/>
      <c r="AE32" s="13"/>
      <c r="AF32" s="259"/>
      <c r="AG32" s="380"/>
      <c r="AH32" s="380"/>
      <c r="AI32" s="380"/>
      <c r="AJ32" s="380"/>
      <c r="AK32" s="381">
        <f t="shared" ref="AK32:AK41" si="1">SUM(J32:AH32)</f>
        <v>12</v>
      </c>
      <c r="AL32" s="382">
        <v>12</v>
      </c>
      <c r="AM32" s="297">
        <v>26</v>
      </c>
    </row>
    <row r="33" spans="1:39" x14ac:dyDescent="0.25">
      <c r="A33" s="63" t="s">
        <v>409</v>
      </c>
      <c r="B33" s="62">
        <v>2010</v>
      </c>
      <c r="C33" s="368" t="s">
        <v>141</v>
      </c>
      <c r="D33" s="261"/>
      <c r="E33" s="261"/>
      <c r="F33" s="261"/>
      <c r="G33" s="261"/>
      <c r="H33" s="261"/>
      <c r="I33" s="261"/>
      <c r="J33" s="261"/>
      <c r="K33" s="330"/>
      <c r="L33" s="330"/>
      <c r="M33" s="259"/>
      <c r="N33" s="259"/>
      <c r="O33" s="259"/>
      <c r="P33" s="259"/>
      <c r="Q33" s="380"/>
      <c r="R33" s="380"/>
      <c r="S33" s="380"/>
      <c r="T33" s="261"/>
      <c r="U33" s="261"/>
      <c r="V33" s="284"/>
      <c r="W33" s="259"/>
      <c r="X33" s="353"/>
      <c r="Y33" s="353"/>
      <c r="Z33" s="330"/>
      <c r="AA33" s="259">
        <v>2</v>
      </c>
      <c r="AB33" s="259">
        <v>3</v>
      </c>
      <c r="AC33" s="259">
        <v>2</v>
      </c>
      <c r="AD33" s="330">
        <v>3</v>
      </c>
      <c r="AE33" s="13"/>
      <c r="AF33" s="259"/>
      <c r="AG33" s="380"/>
      <c r="AH33" s="380"/>
      <c r="AI33" s="380"/>
      <c r="AJ33" s="380"/>
      <c r="AK33" s="381">
        <f t="shared" si="1"/>
        <v>10</v>
      </c>
      <c r="AL33" s="382">
        <v>10</v>
      </c>
      <c r="AM33" s="261">
        <v>27</v>
      </c>
    </row>
    <row r="34" spans="1:39" x14ac:dyDescent="0.25">
      <c r="A34" s="2" t="s">
        <v>398</v>
      </c>
      <c r="B34" s="3">
        <v>2010</v>
      </c>
      <c r="C34" s="2" t="s">
        <v>141</v>
      </c>
      <c r="D34" s="261"/>
      <c r="E34" s="261"/>
      <c r="F34" s="261"/>
      <c r="G34" s="261"/>
      <c r="H34" s="261"/>
      <c r="I34" s="261"/>
      <c r="J34" s="261"/>
      <c r="K34" s="330"/>
      <c r="L34" s="330"/>
      <c r="M34" s="259"/>
      <c r="N34" s="259">
        <v>3</v>
      </c>
      <c r="O34" s="259"/>
      <c r="P34" s="259"/>
      <c r="Q34" s="380"/>
      <c r="R34" s="380"/>
      <c r="S34" s="380"/>
      <c r="T34" s="261"/>
      <c r="U34" s="261"/>
      <c r="V34" s="284"/>
      <c r="W34" s="259"/>
      <c r="X34" s="353"/>
      <c r="Y34" s="353"/>
      <c r="Z34" s="330"/>
      <c r="AA34" s="259"/>
      <c r="AB34" s="259"/>
      <c r="AC34" s="259"/>
      <c r="AD34" s="330"/>
      <c r="AE34" s="13">
        <v>5</v>
      </c>
      <c r="AF34" s="259">
        <v>1</v>
      </c>
      <c r="AG34" s="380"/>
      <c r="AH34" s="380"/>
      <c r="AI34" s="380"/>
      <c r="AJ34" s="380"/>
      <c r="AK34" s="381">
        <f t="shared" si="1"/>
        <v>9</v>
      </c>
      <c r="AL34" s="382">
        <v>9</v>
      </c>
      <c r="AM34" s="297">
        <v>28</v>
      </c>
    </row>
    <row r="35" spans="1:39" x14ac:dyDescent="0.25">
      <c r="A35" s="2" t="s">
        <v>379</v>
      </c>
      <c r="B35" s="3">
        <v>2011</v>
      </c>
      <c r="C35" s="369" t="s">
        <v>21</v>
      </c>
      <c r="D35" s="261"/>
      <c r="E35" s="261"/>
      <c r="F35" s="261"/>
      <c r="G35" s="261"/>
      <c r="H35" s="261"/>
      <c r="I35" s="261"/>
      <c r="J35" s="261"/>
      <c r="K35" s="330"/>
      <c r="L35" s="330"/>
      <c r="M35" s="259"/>
      <c r="N35" s="259"/>
      <c r="O35" s="259"/>
      <c r="P35" s="259"/>
      <c r="Q35" s="380"/>
      <c r="R35" s="380"/>
      <c r="S35" s="380"/>
      <c r="T35" s="261"/>
      <c r="U35" s="261">
        <v>6</v>
      </c>
      <c r="V35" s="284"/>
      <c r="W35" s="259"/>
      <c r="X35" s="353"/>
      <c r="Y35" s="353">
        <v>2</v>
      </c>
      <c r="Z35" s="330"/>
      <c r="AA35" s="259"/>
      <c r="AB35" s="259"/>
      <c r="AC35" s="259"/>
      <c r="AD35" s="330"/>
      <c r="AE35" s="13"/>
      <c r="AF35" s="259"/>
      <c r="AG35" s="380"/>
      <c r="AH35" s="380"/>
      <c r="AI35" s="380"/>
      <c r="AJ35" s="380"/>
      <c r="AK35" s="381">
        <f t="shared" si="1"/>
        <v>8</v>
      </c>
      <c r="AL35" s="382">
        <v>8</v>
      </c>
      <c r="AM35" s="261">
        <v>29</v>
      </c>
    </row>
    <row r="36" spans="1:39" x14ac:dyDescent="0.25">
      <c r="A36" s="63" t="s">
        <v>411</v>
      </c>
      <c r="B36" s="62">
        <v>2010</v>
      </c>
      <c r="C36" s="63" t="s">
        <v>368</v>
      </c>
      <c r="D36" s="261"/>
      <c r="E36" s="261"/>
      <c r="F36" s="261"/>
      <c r="G36" s="261"/>
      <c r="H36" s="261"/>
      <c r="I36" s="261"/>
      <c r="J36" s="261"/>
      <c r="K36" s="330"/>
      <c r="L36" s="330"/>
      <c r="M36" s="259"/>
      <c r="N36" s="259"/>
      <c r="O36" s="259"/>
      <c r="P36" s="259"/>
      <c r="Q36" s="380"/>
      <c r="R36" s="380"/>
      <c r="S36" s="380"/>
      <c r="T36" s="261"/>
      <c r="U36" s="261"/>
      <c r="V36" s="284"/>
      <c r="W36" s="259"/>
      <c r="X36" s="353"/>
      <c r="Y36" s="353"/>
      <c r="Z36" s="330"/>
      <c r="AA36" s="259"/>
      <c r="AB36" s="259"/>
      <c r="AC36" s="259"/>
      <c r="AD36" s="330">
        <v>5</v>
      </c>
      <c r="AE36" s="13">
        <v>3</v>
      </c>
      <c r="AF36" s="259"/>
      <c r="AG36" s="380"/>
      <c r="AH36" s="380"/>
      <c r="AI36" s="380"/>
      <c r="AJ36" s="380"/>
      <c r="AK36" s="381">
        <f t="shared" si="1"/>
        <v>8</v>
      </c>
      <c r="AL36" s="382">
        <v>8</v>
      </c>
      <c r="AM36" s="261">
        <v>29</v>
      </c>
    </row>
    <row r="37" spans="1:39" x14ac:dyDescent="0.25">
      <c r="A37" s="63" t="s">
        <v>377</v>
      </c>
      <c r="B37" s="62">
        <v>2011</v>
      </c>
      <c r="C37" s="368" t="s">
        <v>21</v>
      </c>
      <c r="D37" s="261"/>
      <c r="E37" s="261"/>
      <c r="F37" s="261"/>
      <c r="G37" s="261"/>
      <c r="H37" s="261"/>
      <c r="I37" s="261"/>
      <c r="J37" s="261"/>
      <c r="K37" s="330"/>
      <c r="L37" s="330"/>
      <c r="M37" s="259"/>
      <c r="N37" s="259"/>
      <c r="O37" s="259"/>
      <c r="P37" s="259"/>
      <c r="Q37" s="380"/>
      <c r="R37" s="380"/>
      <c r="S37" s="380"/>
      <c r="T37" s="261"/>
      <c r="U37" s="261"/>
      <c r="V37" s="284"/>
      <c r="W37" s="259"/>
      <c r="X37" s="353">
        <v>6</v>
      </c>
      <c r="Y37" s="353"/>
      <c r="Z37" s="330"/>
      <c r="AA37" s="259"/>
      <c r="AB37" s="259"/>
      <c r="AC37" s="259"/>
      <c r="AD37" s="330"/>
      <c r="AE37" s="13">
        <v>1</v>
      </c>
      <c r="AF37" s="259"/>
      <c r="AG37" s="380"/>
      <c r="AH37" s="380"/>
      <c r="AI37" s="380"/>
      <c r="AJ37" s="380"/>
      <c r="AK37" s="381">
        <f t="shared" si="1"/>
        <v>7</v>
      </c>
      <c r="AL37" s="382">
        <v>7</v>
      </c>
      <c r="AM37" s="261">
        <v>31</v>
      </c>
    </row>
    <row r="38" spans="1:39" x14ac:dyDescent="0.25">
      <c r="A38" s="2" t="s">
        <v>345</v>
      </c>
      <c r="B38" s="3">
        <v>2010</v>
      </c>
      <c r="C38" s="2" t="s">
        <v>141</v>
      </c>
      <c r="D38" s="261"/>
      <c r="E38" s="261"/>
      <c r="F38" s="261"/>
      <c r="G38" s="261"/>
      <c r="H38" s="261"/>
      <c r="I38" s="261"/>
      <c r="J38" s="261"/>
      <c r="K38" s="330"/>
      <c r="L38" s="330"/>
      <c r="M38" s="259">
        <v>2</v>
      </c>
      <c r="N38" s="259">
        <v>5</v>
      </c>
      <c r="O38" s="259"/>
      <c r="P38" s="259"/>
      <c r="Q38" s="380"/>
      <c r="R38" s="380"/>
      <c r="S38" s="380"/>
      <c r="T38" s="261"/>
      <c r="U38" s="261"/>
      <c r="V38" s="284"/>
      <c r="W38" s="259"/>
      <c r="X38" s="353"/>
      <c r="Y38" s="353"/>
      <c r="Z38" s="330"/>
      <c r="AA38" s="259"/>
      <c r="AB38" s="259"/>
      <c r="AC38" s="259"/>
      <c r="AD38" s="330"/>
      <c r="AE38" s="13"/>
      <c r="AF38" s="259"/>
      <c r="AG38" s="380"/>
      <c r="AH38" s="380"/>
      <c r="AI38" s="380"/>
      <c r="AJ38" s="380"/>
      <c r="AK38" s="381">
        <f t="shared" si="1"/>
        <v>7</v>
      </c>
      <c r="AL38" s="382">
        <v>7</v>
      </c>
      <c r="AM38" s="261">
        <v>31</v>
      </c>
    </row>
    <row r="39" spans="1:39" x14ac:dyDescent="0.25">
      <c r="A39" s="63" t="s">
        <v>412</v>
      </c>
      <c r="B39" s="62">
        <v>2010</v>
      </c>
      <c r="C39" s="368" t="s">
        <v>155</v>
      </c>
      <c r="D39" s="261"/>
      <c r="E39" s="261"/>
      <c r="F39" s="261"/>
      <c r="G39" s="261"/>
      <c r="H39" s="261"/>
      <c r="I39" s="261"/>
      <c r="J39" s="261"/>
      <c r="K39" s="330"/>
      <c r="L39" s="330"/>
      <c r="M39" s="259"/>
      <c r="N39" s="259"/>
      <c r="O39" s="259"/>
      <c r="P39" s="259"/>
      <c r="Q39" s="380"/>
      <c r="R39" s="380"/>
      <c r="S39" s="380"/>
      <c r="T39" s="261"/>
      <c r="U39" s="261"/>
      <c r="V39" s="284"/>
      <c r="W39" s="259"/>
      <c r="X39" s="353"/>
      <c r="Y39" s="353"/>
      <c r="Z39" s="330"/>
      <c r="AA39" s="259"/>
      <c r="AB39" s="259"/>
      <c r="AC39" s="259">
        <v>7</v>
      </c>
      <c r="AD39" s="330"/>
      <c r="AE39" s="13"/>
      <c r="AF39" s="259"/>
      <c r="AG39" s="380"/>
      <c r="AH39" s="380"/>
      <c r="AI39" s="380"/>
      <c r="AJ39" s="380"/>
      <c r="AK39" s="381">
        <f t="shared" si="1"/>
        <v>7</v>
      </c>
      <c r="AL39" s="382">
        <v>7</v>
      </c>
      <c r="AM39" s="261">
        <v>31</v>
      </c>
    </row>
    <row r="40" spans="1:39" x14ac:dyDescent="0.25">
      <c r="A40" s="2" t="s">
        <v>413</v>
      </c>
      <c r="B40" s="3">
        <v>2011</v>
      </c>
      <c r="C40" s="369" t="s">
        <v>65</v>
      </c>
      <c r="D40" s="261"/>
      <c r="E40" s="261"/>
      <c r="F40" s="261"/>
      <c r="G40" s="261"/>
      <c r="H40" s="261"/>
      <c r="I40" s="261"/>
      <c r="J40" s="261"/>
      <c r="K40" s="330"/>
      <c r="L40" s="330"/>
      <c r="M40" s="259"/>
      <c r="N40" s="259"/>
      <c r="O40" s="259"/>
      <c r="P40" s="259"/>
      <c r="Q40" s="380"/>
      <c r="R40" s="380"/>
      <c r="S40" s="380"/>
      <c r="T40" s="261"/>
      <c r="U40" s="261"/>
      <c r="V40" s="284"/>
      <c r="W40" s="259"/>
      <c r="X40" s="353"/>
      <c r="Y40" s="353"/>
      <c r="Z40" s="330"/>
      <c r="AA40" s="259"/>
      <c r="AB40" s="259">
        <v>7</v>
      </c>
      <c r="AC40" s="259"/>
      <c r="AD40" s="330"/>
      <c r="AE40" s="13"/>
      <c r="AF40" s="259"/>
      <c r="AG40" s="380"/>
      <c r="AH40" s="380"/>
      <c r="AI40" s="380"/>
      <c r="AJ40" s="380"/>
      <c r="AK40" s="381">
        <f t="shared" si="1"/>
        <v>7</v>
      </c>
      <c r="AL40" s="382">
        <v>7</v>
      </c>
      <c r="AM40" s="261">
        <v>31</v>
      </c>
    </row>
    <row r="41" spans="1:39" x14ac:dyDescent="0.25">
      <c r="A41" s="2" t="s">
        <v>403</v>
      </c>
      <c r="B41" s="3">
        <v>2010</v>
      </c>
      <c r="C41" s="2" t="s">
        <v>190</v>
      </c>
      <c r="D41" s="261"/>
      <c r="E41" s="261"/>
      <c r="F41" s="261"/>
      <c r="G41" s="261"/>
      <c r="H41" s="261"/>
      <c r="I41" s="261"/>
      <c r="J41" s="261"/>
      <c r="K41" s="330"/>
      <c r="L41" s="330"/>
      <c r="M41" s="259"/>
      <c r="N41" s="259"/>
      <c r="O41" s="259"/>
      <c r="P41" s="259"/>
      <c r="Q41" s="380"/>
      <c r="R41" s="380"/>
      <c r="S41" s="380"/>
      <c r="T41" s="261"/>
      <c r="U41" s="261">
        <v>4</v>
      </c>
      <c r="V41" s="284"/>
      <c r="W41" s="259"/>
      <c r="X41" s="353">
        <v>2</v>
      </c>
      <c r="Y41" s="353"/>
      <c r="Z41" s="330"/>
      <c r="AA41" s="259"/>
      <c r="AB41" s="259"/>
      <c r="AC41" s="259"/>
      <c r="AD41" s="330"/>
      <c r="AE41" s="13"/>
      <c r="AF41" s="259"/>
      <c r="AG41" s="380"/>
      <c r="AH41" s="380"/>
      <c r="AI41" s="380"/>
      <c r="AJ41" s="380"/>
      <c r="AK41" s="381">
        <f t="shared" si="1"/>
        <v>6</v>
      </c>
      <c r="AL41" s="382">
        <v>6</v>
      </c>
      <c r="AM41" s="261">
        <v>35</v>
      </c>
    </row>
    <row r="42" spans="1:39" x14ac:dyDescent="0.25">
      <c r="A42" s="2" t="s">
        <v>402</v>
      </c>
      <c r="B42" s="3">
        <v>2010</v>
      </c>
      <c r="C42" s="369" t="s">
        <v>83</v>
      </c>
      <c r="D42" s="261"/>
      <c r="E42" s="261"/>
      <c r="F42" s="261"/>
      <c r="G42" s="261">
        <v>2</v>
      </c>
      <c r="H42" s="261"/>
      <c r="I42" s="261"/>
      <c r="J42" s="261"/>
      <c r="K42" s="330"/>
      <c r="L42" s="330"/>
      <c r="M42" s="259"/>
      <c r="N42" s="259"/>
      <c r="O42" s="259"/>
      <c r="P42" s="259"/>
      <c r="Q42" s="380"/>
      <c r="R42" s="380"/>
      <c r="S42" s="380"/>
      <c r="T42" s="261"/>
      <c r="U42" s="261"/>
      <c r="V42" s="284"/>
      <c r="W42" s="259"/>
      <c r="X42" s="353"/>
      <c r="Y42" s="353"/>
      <c r="Z42" s="330">
        <v>1</v>
      </c>
      <c r="AA42" s="259">
        <v>1</v>
      </c>
      <c r="AB42" s="259">
        <v>4</v>
      </c>
      <c r="AC42" s="259"/>
      <c r="AD42" s="330"/>
      <c r="AE42" s="13"/>
      <c r="AF42" s="259"/>
      <c r="AG42" s="380"/>
      <c r="AH42" s="380"/>
      <c r="AI42" s="380"/>
      <c r="AJ42" s="380"/>
      <c r="AK42" s="381">
        <f>SUM(J42:AJ42)</f>
        <v>6</v>
      </c>
      <c r="AL42" s="382">
        <v>6</v>
      </c>
      <c r="AM42" s="261">
        <v>35</v>
      </c>
    </row>
    <row r="43" spans="1:39" x14ac:dyDescent="0.25">
      <c r="A43" s="260" t="s">
        <v>405</v>
      </c>
      <c r="B43" s="259">
        <v>2010</v>
      </c>
      <c r="C43" s="260" t="s">
        <v>95</v>
      </c>
      <c r="D43" s="261"/>
      <c r="E43" s="261"/>
      <c r="F43" s="261"/>
      <c r="G43" s="261"/>
      <c r="H43" s="261"/>
      <c r="I43" s="261"/>
      <c r="J43" s="261"/>
      <c r="K43" s="330"/>
      <c r="L43" s="330">
        <v>5</v>
      </c>
      <c r="M43" s="259"/>
      <c r="N43" s="259"/>
      <c r="O43" s="259"/>
      <c r="P43" s="259"/>
      <c r="Q43" s="380"/>
      <c r="R43" s="380"/>
      <c r="S43" s="380"/>
      <c r="T43" s="261"/>
      <c r="U43" s="261"/>
      <c r="V43" s="284"/>
      <c r="W43" s="259"/>
      <c r="X43" s="353"/>
      <c r="Y43" s="353"/>
      <c r="Z43" s="330"/>
      <c r="AA43" s="259"/>
      <c r="AB43" s="259"/>
      <c r="AC43" s="259"/>
      <c r="AD43" s="330"/>
      <c r="AE43" s="13"/>
      <c r="AF43" s="259"/>
      <c r="AG43" s="380"/>
      <c r="AH43" s="380"/>
      <c r="AI43" s="380"/>
      <c r="AJ43" s="380"/>
      <c r="AK43" s="381">
        <f t="shared" ref="AK43:AK49" si="2">SUM(J43:AH43)</f>
        <v>5</v>
      </c>
      <c r="AL43" s="382">
        <v>5</v>
      </c>
      <c r="AM43" s="261">
        <v>37</v>
      </c>
    </row>
    <row r="44" spans="1:39" x14ac:dyDescent="0.25">
      <c r="A44" s="63" t="s">
        <v>381</v>
      </c>
      <c r="B44" s="62">
        <v>2011</v>
      </c>
      <c r="C44" s="63" t="s">
        <v>155</v>
      </c>
      <c r="D44" s="261"/>
      <c r="E44" s="261"/>
      <c r="F44" s="261"/>
      <c r="G44" s="261"/>
      <c r="H44" s="261"/>
      <c r="I44" s="261"/>
      <c r="J44" s="261"/>
      <c r="K44" s="330">
        <v>4</v>
      </c>
      <c r="L44" s="330"/>
      <c r="M44" s="259"/>
      <c r="N44" s="259"/>
      <c r="O44" s="259"/>
      <c r="P44" s="259"/>
      <c r="Q44" s="380"/>
      <c r="R44" s="380"/>
      <c r="S44" s="380"/>
      <c r="T44" s="261"/>
      <c r="U44" s="261"/>
      <c r="V44" s="284"/>
      <c r="W44" s="259"/>
      <c r="X44" s="353"/>
      <c r="Y44" s="353"/>
      <c r="Z44" s="330"/>
      <c r="AA44" s="259"/>
      <c r="AB44" s="259"/>
      <c r="AC44" s="259"/>
      <c r="AD44" s="330"/>
      <c r="AE44" s="13"/>
      <c r="AF44" s="259"/>
      <c r="AG44" s="380"/>
      <c r="AH44" s="380"/>
      <c r="AI44" s="380"/>
      <c r="AJ44" s="380"/>
      <c r="AK44" s="381">
        <f t="shared" si="2"/>
        <v>4</v>
      </c>
      <c r="AL44" s="382">
        <v>4</v>
      </c>
      <c r="AM44" s="297">
        <v>38</v>
      </c>
    </row>
    <row r="45" spans="1:39" x14ac:dyDescent="0.25">
      <c r="A45" s="63" t="s">
        <v>382</v>
      </c>
      <c r="B45" s="62">
        <v>2011</v>
      </c>
      <c r="C45" s="368" t="s">
        <v>76</v>
      </c>
      <c r="D45" s="261"/>
      <c r="E45" s="261"/>
      <c r="F45" s="261"/>
      <c r="G45" s="261"/>
      <c r="H45" s="261"/>
      <c r="I45" s="261"/>
      <c r="J45" s="261"/>
      <c r="K45" s="330"/>
      <c r="L45" s="330"/>
      <c r="M45" s="259">
        <v>3</v>
      </c>
      <c r="N45" s="259"/>
      <c r="O45" s="259"/>
      <c r="P45" s="259"/>
      <c r="Q45" s="380"/>
      <c r="R45" s="380"/>
      <c r="S45" s="380"/>
      <c r="T45" s="261"/>
      <c r="U45" s="261"/>
      <c r="V45" s="284"/>
      <c r="W45" s="259"/>
      <c r="X45" s="353"/>
      <c r="Y45" s="353"/>
      <c r="Z45" s="330"/>
      <c r="AA45" s="259"/>
      <c r="AB45" s="259"/>
      <c r="AC45" s="259"/>
      <c r="AD45" s="330"/>
      <c r="AE45" s="13"/>
      <c r="AF45" s="259"/>
      <c r="AG45" s="380"/>
      <c r="AH45" s="380"/>
      <c r="AI45" s="380"/>
      <c r="AJ45" s="380"/>
      <c r="AK45" s="381">
        <f t="shared" si="2"/>
        <v>3</v>
      </c>
      <c r="AL45" s="382">
        <v>3</v>
      </c>
      <c r="AM45" s="261">
        <v>39</v>
      </c>
    </row>
    <row r="46" spans="1:39" x14ac:dyDescent="0.25">
      <c r="A46" s="2" t="s">
        <v>351</v>
      </c>
      <c r="B46" s="3">
        <v>2010</v>
      </c>
      <c r="C46" s="2" t="s">
        <v>21</v>
      </c>
      <c r="D46" s="261"/>
      <c r="E46" s="261"/>
      <c r="F46" s="261"/>
      <c r="G46" s="261"/>
      <c r="H46" s="261"/>
      <c r="I46" s="261"/>
      <c r="J46" s="261"/>
      <c r="K46" s="330"/>
      <c r="L46" s="330"/>
      <c r="M46" s="259"/>
      <c r="N46" s="259"/>
      <c r="O46" s="259"/>
      <c r="P46" s="259"/>
      <c r="Q46" s="380"/>
      <c r="R46" s="380"/>
      <c r="S46" s="380"/>
      <c r="T46" s="261"/>
      <c r="U46" s="261"/>
      <c r="V46" s="284"/>
      <c r="W46" s="259">
        <v>3</v>
      </c>
      <c r="X46" s="353"/>
      <c r="Y46" s="353"/>
      <c r="Z46" s="330"/>
      <c r="AA46" s="259"/>
      <c r="AB46" s="259"/>
      <c r="AC46" s="259"/>
      <c r="AD46" s="330"/>
      <c r="AE46" s="13"/>
      <c r="AF46" s="259"/>
      <c r="AG46" s="380"/>
      <c r="AH46" s="380"/>
      <c r="AI46" s="380"/>
      <c r="AJ46" s="380"/>
      <c r="AK46" s="381">
        <f t="shared" si="2"/>
        <v>3</v>
      </c>
      <c r="AL46" s="382">
        <v>3</v>
      </c>
      <c r="AM46" s="261">
        <v>39</v>
      </c>
    </row>
    <row r="47" spans="1:39" x14ac:dyDescent="0.25">
      <c r="A47" s="63" t="s">
        <v>373</v>
      </c>
      <c r="B47" s="62">
        <v>2011</v>
      </c>
      <c r="C47" s="368" t="s">
        <v>58</v>
      </c>
      <c r="D47" s="261"/>
      <c r="E47" s="261"/>
      <c r="F47" s="261"/>
      <c r="G47" s="261"/>
      <c r="H47" s="261"/>
      <c r="I47" s="261"/>
      <c r="J47" s="261"/>
      <c r="K47" s="330"/>
      <c r="L47" s="330"/>
      <c r="M47" s="259"/>
      <c r="N47" s="259">
        <v>2</v>
      </c>
      <c r="O47" s="259"/>
      <c r="P47" s="259"/>
      <c r="Q47" s="380"/>
      <c r="R47" s="380"/>
      <c r="S47" s="380"/>
      <c r="T47" s="261"/>
      <c r="U47" s="261"/>
      <c r="V47" s="284"/>
      <c r="W47" s="259"/>
      <c r="X47" s="353"/>
      <c r="Y47" s="353"/>
      <c r="Z47" s="330"/>
      <c r="AA47" s="259"/>
      <c r="AB47" s="259"/>
      <c r="AC47" s="259"/>
      <c r="AD47" s="330"/>
      <c r="AE47" s="13"/>
      <c r="AF47" s="259"/>
      <c r="AG47" s="380"/>
      <c r="AH47" s="380"/>
      <c r="AI47" s="380"/>
      <c r="AJ47" s="380"/>
      <c r="AK47" s="381">
        <f t="shared" si="2"/>
        <v>2</v>
      </c>
      <c r="AL47" s="382">
        <v>2</v>
      </c>
      <c r="AM47" s="261">
        <v>41</v>
      </c>
    </row>
    <row r="48" spans="1:39" x14ac:dyDescent="0.25">
      <c r="A48" s="2" t="s">
        <v>399</v>
      </c>
      <c r="B48" s="3">
        <v>2011</v>
      </c>
      <c r="C48" s="369" t="s">
        <v>318</v>
      </c>
      <c r="D48" s="261"/>
      <c r="E48" s="261"/>
      <c r="F48" s="261"/>
      <c r="G48" s="261"/>
      <c r="H48" s="261"/>
      <c r="I48" s="261"/>
      <c r="J48" s="261"/>
      <c r="K48" s="330">
        <v>1</v>
      </c>
      <c r="L48" s="330"/>
      <c r="M48" s="259"/>
      <c r="N48" s="259">
        <v>1</v>
      </c>
      <c r="O48" s="259"/>
      <c r="P48" s="259"/>
      <c r="Q48" s="380"/>
      <c r="R48" s="380"/>
      <c r="S48" s="380"/>
      <c r="T48" s="261"/>
      <c r="U48" s="261"/>
      <c r="V48" s="284"/>
      <c r="W48" s="259"/>
      <c r="X48" s="353"/>
      <c r="Y48" s="353"/>
      <c r="Z48" s="330"/>
      <c r="AA48" s="259"/>
      <c r="AB48" s="259"/>
      <c r="AC48" s="259"/>
      <c r="AD48" s="330"/>
      <c r="AE48" s="13"/>
      <c r="AF48" s="259"/>
      <c r="AG48" s="380"/>
      <c r="AH48" s="380"/>
      <c r="AI48" s="380"/>
      <c r="AJ48" s="380"/>
      <c r="AK48" s="381">
        <f t="shared" si="2"/>
        <v>2</v>
      </c>
      <c r="AL48" s="382">
        <v>2</v>
      </c>
      <c r="AM48" s="261">
        <v>41</v>
      </c>
    </row>
    <row r="49" spans="1:39" x14ac:dyDescent="0.25">
      <c r="A49" s="2" t="s">
        <v>414</v>
      </c>
      <c r="B49" s="3">
        <v>2011</v>
      </c>
      <c r="C49" s="2" t="s">
        <v>6</v>
      </c>
      <c r="D49" s="261"/>
      <c r="E49" s="261"/>
      <c r="F49" s="261"/>
      <c r="G49" s="261"/>
      <c r="H49" s="261"/>
      <c r="I49" s="261"/>
      <c r="J49" s="261"/>
      <c r="K49" s="330"/>
      <c r="L49" s="330"/>
      <c r="M49" s="259"/>
      <c r="N49" s="259"/>
      <c r="O49" s="259"/>
      <c r="P49" s="259"/>
      <c r="Q49" s="380"/>
      <c r="R49" s="380"/>
      <c r="S49" s="380"/>
      <c r="T49" s="261"/>
      <c r="U49" s="261"/>
      <c r="V49" s="284"/>
      <c r="W49" s="259"/>
      <c r="X49" s="353"/>
      <c r="Y49" s="353"/>
      <c r="Z49" s="330"/>
      <c r="AA49" s="259"/>
      <c r="AB49" s="259">
        <v>2</v>
      </c>
      <c r="AC49" s="259"/>
      <c r="AD49" s="330"/>
      <c r="AE49" s="13"/>
      <c r="AF49" s="259"/>
      <c r="AG49" s="380"/>
      <c r="AH49" s="380"/>
      <c r="AI49" s="380"/>
      <c r="AJ49" s="380"/>
      <c r="AK49" s="381">
        <f t="shared" si="2"/>
        <v>2</v>
      </c>
      <c r="AL49" s="382">
        <v>2</v>
      </c>
      <c r="AM49" s="261">
        <v>41</v>
      </c>
    </row>
    <row r="50" spans="1:39" x14ac:dyDescent="0.25">
      <c r="A50" s="2" t="s">
        <v>380</v>
      </c>
      <c r="B50" s="3">
        <v>2011</v>
      </c>
      <c r="C50" s="369" t="s">
        <v>21</v>
      </c>
      <c r="D50" s="261"/>
      <c r="E50" s="261"/>
      <c r="F50" s="261"/>
      <c r="G50" s="261"/>
      <c r="H50" s="261"/>
      <c r="I50" s="261"/>
      <c r="J50" s="261"/>
      <c r="K50" s="330"/>
      <c r="L50" s="330"/>
      <c r="M50" s="259"/>
      <c r="N50" s="259"/>
      <c r="O50" s="259"/>
      <c r="P50" s="259"/>
      <c r="Q50" s="380"/>
      <c r="R50" s="380"/>
      <c r="S50" s="380"/>
      <c r="T50" s="261"/>
      <c r="U50" s="261"/>
      <c r="V50" s="284"/>
      <c r="W50" s="259">
        <v>1</v>
      </c>
      <c r="X50" s="353"/>
      <c r="Y50" s="353"/>
      <c r="Z50" s="330"/>
      <c r="AA50" s="259"/>
      <c r="AB50" s="259"/>
      <c r="AC50" s="259"/>
      <c r="AD50" s="330"/>
      <c r="AE50" s="13"/>
      <c r="AF50" s="259"/>
      <c r="AG50" s="380"/>
      <c r="AH50" s="380"/>
      <c r="AI50" s="380"/>
      <c r="AJ50" s="380"/>
      <c r="AK50" s="381">
        <f>SUM(J50:AJ50)</f>
        <v>1</v>
      </c>
      <c r="AL50" s="382">
        <v>1</v>
      </c>
      <c r="AM50" s="297">
        <v>44</v>
      </c>
    </row>
    <row r="51" spans="1:39" x14ac:dyDescent="0.25">
      <c r="A51" s="63" t="s">
        <v>415</v>
      </c>
      <c r="B51" s="62">
        <v>2011</v>
      </c>
      <c r="C51" s="63" t="s">
        <v>179</v>
      </c>
      <c r="D51" s="261"/>
      <c r="E51" s="261"/>
      <c r="F51" s="261"/>
      <c r="G51" s="261"/>
      <c r="H51" s="261"/>
      <c r="I51" s="261"/>
      <c r="J51" s="261"/>
      <c r="K51" s="330"/>
      <c r="L51" s="330"/>
      <c r="M51" s="259"/>
      <c r="N51" s="259"/>
      <c r="O51" s="259"/>
      <c r="P51" s="259"/>
      <c r="Q51" s="380"/>
      <c r="R51" s="380"/>
      <c r="S51" s="380"/>
      <c r="T51" s="261"/>
      <c r="U51" s="261"/>
      <c r="V51" s="284"/>
      <c r="W51" s="259"/>
      <c r="X51" s="353"/>
      <c r="Y51" s="353"/>
      <c r="Z51" s="330"/>
      <c r="AA51" s="259"/>
      <c r="AB51" s="259">
        <v>1</v>
      </c>
      <c r="AC51" s="259"/>
      <c r="AD51" s="330"/>
      <c r="AE51" s="13"/>
      <c r="AF51" s="259"/>
      <c r="AG51" s="380"/>
      <c r="AH51" s="380"/>
      <c r="AI51" s="380"/>
      <c r="AJ51" s="380"/>
      <c r="AK51" s="381">
        <f>SUM(J51:AJ51)</f>
        <v>1</v>
      </c>
      <c r="AL51" s="382">
        <v>1</v>
      </c>
      <c r="AM51" s="297">
        <v>44</v>
      </c>
    </row>
    <row r="52" spans="1:39" x14ac:dyDescent="0.25">
      <c r="A52" s="63" t="s">
        <v>400</v>
      </c>
      <c r="B52" s="62">
        <v>2010</v>
      </c>
      <c r="C52" s="368" t="s">
        <v>127</v>
      </c>
      <c r="D52" s="261">
        <v>7</v>
      </c>
      <c r="E52" s="261"/>
      <c r="F52" s="261"/>
      <c r="G52" s="261"/>
      <c r="H52" s="261"/>
      <c r="I52" s="261"/>
      <c r="J52" s="261"/>
      <c r="K52" s="330"/>
      <c r="L52" s="330"/>
      <c r="M52" s="259"/>
      <c r="N52" s="259"/>
      <c r="O52" s="259"/>
      <c r="P52" s="259"/>
      <c r="Q52" s="380"/>
      <c r="R52" s="380"/>
      <c r="S52" s="380"/>
      <c r="T52" s="261"/>
      <c r="U52" s="261"/>
      <c r="V52" s="284"/>
      <c r="W52" s="259"/>
      <c r="X52" s="353"/>
      <c r="Y52" s="353"/>
      <c r="Z52" s="330"/>
      <c r="AA52" s="259"/>
      <c r="AB52" s="259"/>
      <c r="AC52" s="259"/>
      <c r="AD52" s="330"/>
      <c r="AE52" s="13"/>
      <c r="AF52" s="259"/>
      <c r="AG52" s="380"/>
      <c r="AH52" s="380"/>
      <c r="AI52" s="380"/>
      <c r="AJ52" s="380"/>
      <c r="AK52" s="381">
        <f>SUM(J52:AJ52)</f>
        <v>0</v>
      </c>
      <c r="AL52" s="382"/>
      <c r="AM52" s="261"/>
    </row>
    <row r="53" spans="1:39" x14ac:dyDescent="0.25">
      <c r="A53" s="63" t="s">
        <v>401</v>
      </c>
      <c r="B53" s="62">
        <v>2010</v>
      </c>
      <c r="C53" s="368" t="s">
        <v>21</v>
      </c>
      <c r="D53" s="261"/>
      <c r="E53" s="261">
        <v>2</v>
      </c>
      <c r="F53" s="261"/>
      <c r="G53" s="261"/>
      <c r="H53" s="261"/>
      <c r="I53" s="261"/>
      <c r="J53" s="261"/>
      <c r="K53" s="330"/>
      <c r="L53" s="330"/>
      <c r="M53" s="259"/>
      <c r="N53" s="259"/>
      <c r="O53" s="259"/>
      <c r="P53" s="259"/>
      <c r="Q53" s="380"/>
      <c r="R53" s="380"/>
      <c r="S53" s="380"/>
      <c r="T53" s="261"/>
      <c r="U53" s="261"/>
      <c r="V53" s="284"/>
      <c r="W53" s="259"/>
      <c r="X53" s="353"/>
      <c r="Y53" s="353"/>
      <c r="Z53" s="330"/>
      <c r="AA53" s="259"/>
      <c r="AB53" s="259"/>
      <c r="AC53" s="259"/>
      <c r="AD53" s="330"/>
      <c r="AE53" s="13"/>
      <c r="AF53" s="259"/>
      <c r="AG53" s="380"/>
      <c r="AH53" s="380"/>
      <c r="AI53" s="380"/>
      <c r="AJ53" s="380"/>
      <c r="AK53" s="381">
        <f>SUM(J53:AJ53)</f>
        <v>0</v>
      </c>
      <c r="AL53" s="382"/>
      <c r="AM53" s="261"/>
    </row>
    <row r="54" spans="1:39" x14ac:dyDescent="0.25">
      <c r="A54" s="63" t="s">
        <v>339</v>
      </c>
      <c r="B54" s="62">
        <v>2010</v>
      </c>
      <c r="C54" s="63" t="s">
        <v>21</v>
      </c>
      <c r="D54" s="261"/>
      <c r="E54" s="261"/>
      <c r="F54" s="261"/>
      <c r="G54" s="261"/>
      <c r="H54" s="261"/>
      <c r="I54" s="261"/>
      <c r="J54" s="261"/>
      <c r="K54" s="330"/>
      <c r="L54" s="330"/>
      <c r="M54" s="259"/>
      <c r="N54" s="259"/>
      <c r="O54" s="259"/>
      <c r="P54" s="259"/>
      <c r="Q54" s="380"/>
      <c r="R54" s="380"/>
      <c r="S54" s="380"/>
      <c r="T54" s="261"/>
      <c r="U54" s="261"/>
      <c r="V54" s="284"/>
      <c r="W54" s="259"/>
      <c r="X54" s="353"/>
      <c r="Y54" s="353"/>
      <c r="Z54" s="330"/>
      <c r="AA54" s="259"/>
      <c r="AB54" s="259"/>
      <c r="AC54" s="259"/>
      <c r="AD54" s="330"/>
      <c r="AE54" s="13"/>
      <c r="AF54" s="259"/>
      <c r="AG54" s="380"/>
      <c r="AH54" s="380"/>
      <c r="AI54" s="380"/>
      <c r="AJ54" s="380"/>
      <c r="AK54" s="381">
        <f>SUM(J54:AH54)</f>
        <v>0</v>
      </c>
      <c r="AL54" s="382"/>
      <c r="AM54" s="261"/>
    </row>
    <row r="55" spans="1:39" x14ac:dyDescent="0.25">
      <c r="A55" s="260" t="s">
        <v>361</v>
      </c>
      <c r="B55" s="259">
        <v>2010</v>
      </c>
      <c r="C55" s="260" t="s">
        <v>21</v>
      </c>
      <c r="D55" s="261"/>
      <c r="E55" s="261"/>
      <c r="F55" s="261"/>
      <c r="G55" s="261"/>
      <c r="H55" s="261"/>
      <c r="I55" s="261"/>
      <c r="J55" s="261"/>
      <c r="K55" s="330"/>
      <c r="L55" s="330"/>
      <c r="M55" s="259"/>
      <c r="N55" s="259"/>
      <c r="O55" s="259"/>
      <c r="P55" s="259"/>
      <c r="Q55" s="380"/>
      <c r="R55" s="380"/>
      <c r="S55" s="380"/>
      <c r="T55" s="261"/>
      <c r="U55" s="261"/>
      <c r="V55" s="284"/>
      <c r="W55" s="259"/>
      <c r="X55" s="353"/>
      <c r="Y55" s="353"/>
      <c r="Z55" s="330"/>
      <c r="AA55" s="259"/>
      <c r="AB55" s="259"/>
      <c r="AC55" s="259"/>
      <c r="AD55" s="330"/>
      <c r="AE55" s="13"/>
      <c r="AF55" s="259"/>
      <c r="AG55" s="380"/>
      <c r="AH55" s="380"/>
      <c r="AI55" s="380"/>
      <c r="AJ55" s="380"/>
      <c r="AK55" s="381">
        <f>SUM(J55:AH55)</f>
        <v>0</v>
      </c>
      <c r="AL55" s="382"/>
      <c r="AM55" s="261"/>
    </row>
    <row r="56" spans="1:39" x14ac:dyDescent="0.25">
      <c r="A56" s="63" t="s">
        <v>347</v>
      </c>
      <c r="B56" s="62">
        <v>2010</v>
      </c>
      <c r="C56" s="63" t="s">
        <v>21</v>
      </c>
      <c r="D56" s="261"/>
      <c r="E56" s="261"/>
      <c r="F56" s="261"/>
      <c r="G56" s="261"/>
      <c r="H56" s="261"/>
      <c r="I56" s="261"/>
      <c r="J56" s="261"/>
      <c r="K56" s="330"/>
      <c r="L56" s="330"/>
      <c r="M56" s="259"/>
      <c r="N56" s="259"/>
      <c r="O56" s="259"/>
      <c r="P56" s="259"/>
      <c r="Q56" s="380"/>
      <c r="R56" s="380"/>
      <c r="S56" s="380"/>
      <c r="T56" s="261"/>
      <c r="U56" s="261"/>
      <c r="V56" s="284"/>
      <c r="W56" s="259"/>
      <c r="X56" s="353"/>
      <c r="Y56" s="353"/>
      <c r="Z56" s="330"/>
      <c r="AA56" s="259"/>
      <c r="AB56" s="259"/>
      <c r="AC56" s="259"/>
      <c r="AD56" s="330"/>
      <c r="AE56" s="13"/>
      <c r="AF56" s="259"/>
      <c r="AG56" s="380"/>
      <c r="AH56" s="380"/>
      <c r="AI56" s="380"/>
      <c r="AJ56" s="380"/>
      <c r="AK56" s="381">
        <f>SUM(J56:AH56)</f>
        <v>0</v>
      </c>
      <c r="AL56" s="382"/>
      <c r="AM56" s="261"/>
    </row>
    <row r="57" spans="1:39" x14ac:dyDescent="0.25">
      <c r="A57" s="2" t="s">
        <v>346</v>
      </c>
      <c r="B57" s="3">
        <v>2010</v>
      </c>
      <c r="C57" s="2" t="s">
        <v>21</v>
      </c>
      <c r="D57" s="261"/>
      <c r="E57" s="261"/>
      <c r="F57" s="261"/>
      <c r="G57" s="261"/>
      <c r="H57" s="261"/>
      <c r="I57" s="261"/>
      <c r="J57" s="261"/>
      <c r="K57" s="330"/>
      <c r="L57" s="330"/>
      <c r="M57" s="259"/>
      <c r="N57" s="259"/>
      <c r="O57" s="259"/>
      <c r="P57" s="259"/>
      <c r="Q57" s="380"/>
      <c r="R57" s="380"/>
      <c r="S57" s="380"/>
      <c r="T57" s="261"/>
      <c r="U57" s="261"/>
      <c r="V57" s="284"/>
      <c r="W57" s="259"/>
      <c r="X57" s="353"/>
      <c r="Y57" s="353"/>
      <c r="Z57" s="330"/>
      <c r="AA57" s="259"/>
      <c r="AB57" s="259"/>
      <c r="AC57" s="259"/>
      <c r="AD57" s="330"/>
      <c r="AE57" s="13"/>
      <c r="AF57" s="259"/>
      <c r="AG57" s="380"/>
      <c r="AH57" s="380"/>
      <c r="AI57" s="380"/>
      <c r="AJ57" s="380"/>
      <c r="AK57" s="381">
        <f>SUM(J57:AJ57)</f>
        <v>0</v>
      </c>
      <c r="AL57" s="382"/>
      <c r="AM57" s="261"/>
    </row>
    <row r="58" spans="1:39" x14ac:dyDescent="0.25">
      <c r="A58" s="63" t="s">
        <v>353</v>
      </c>
      <c r="B58" s="62">
        <v>2010</v>
      </c>
      <c r="C58" s="63" t="s">
        <v>21</v>
      </c>
      <c r="D58" s="261"/>
      <c r="E58" s="261"/>
      <c r="F58" s="261"/>
      <c r="G58" s="261"/>
      <c r="H58" s="261"/>
      <c r="I58" s="261"/>
      <c r="J58" s="261"/>
      <c r="K58" s="330"/>
      <c r="L58" s="330"/>
      <c r="M58" s="259"/>
      <c r="N58" s="259"/>
      <c r="O58" s="259"/>
      <c r="P58" s="259"/>
      <c r="Q58" s="380"/>
      <c r="R58" s="380"/>
      <c r="S58" s="380"/>
      <c r="T58" s="261"/>
      <c r="U58" s="261"/>
      <c r="V58" s="284"/>
      <c r="W58" s="259"/>
      <c r="X58" s="353"/>
      <c r="Y58" s="353"/>
      <c r="Z58" s="330"/>
      <c r="AA58" s="259"/>
      <c r="AB58" s="259"/>
      <c r="AC58" s="259"/>
      <c r="AD58" s="330"/>
      <c r="AE58" s="13"/>
      <c r="AF58" s="259"/>
      <c r="AG58" s="380"/>
      <c r="AH58" s="380"/>
      <c r="AI58" s="380"/>
      <c r="AJ58" s="380"/>
      <c r="AK58" s="381">
        <f>SUM(J58:AH58)</f>
        <v>0</v>
      </c>
      <c r="AL58" s="382"/>
      <c r="AM58" s="261"/>
    </row>
    <row r="59" spans="1:39" x14ac:dyDescent="0.25">
      <c r="A59" s="2" t="s">
        <v>341</v>
      </c>
      <c r="B59" s="3">
        <v>2010</v>
      </c>
      <c r="C59" s="2" t="s">
        <v>21</v>
      </c>
      <c r="D59" s="261"/>
      <c r="E59" s="261"/>
      <c r="F59" s="261"/>
      <c r="G59" s="261"/>
      <c r="H59" s="261"/>
      <c r="I59" s="261"/>
      <c r="J59" s="261"/>
      <c r="K59" s="330"/>
      <c r="L59" s="330"/>
      <c r="M59" s="259"/>
      <c r="N59" s="259"/>
      <c r="O59" s="259"/>
      <c r="P59" s="259"/>
      <c r="Q59" s="380"/>
      <c r="R59" s="380"/>
      <c r="S59" s="380"/>
      <c r="T59" s="261"/>
      <c r="U59" s="261"/>
      <c r="V59" s="284"/>
      <c r="W59" s="259"/>
      <c r="X59" s="353"/>
      <c r="Y59" s="353"/>
      <c r="Z59" s="330"/>
      <c r="AA59" s="259"/>
      <c r="AB59" s="259"/>
      <c r="AC59" s="259"/>
      <c r="AD59" s="330"/>
      <c r="AE59" s="13"/>
      <c r="AF59" s="259"/>
      <c r="AG59" s="380"/>
      <c r="AH59" s="380"/>
      <c r="AI59" s="380"/>
      <c r="AJ59" s="380"/>
      <c r="AK59" s="381">
        <f>SUM(J59:AJ59)</f>
        <v>0</v>
      </c>
      <c r="AL59" s="382"/>
      <c r="AM59" s="261"/>
    </row>
    <row r="60" spans="1:39" x14ac:dyDescent="0.25">
      <c r="A60" s="63" t="s">
        <v>374</v>
      </c>
      <c r="B60" s="62">
        <v>2011</v>
      </c>
      <c r="C60" s="368" t="s">
        <v>21</v>
      </c>
      <c r="D60" s="277"/>
      <c r="E60" s="277"/>
      <c r="F60" s="277"/>
      <c r="G60" s="277"/>
      <c r="H60" s="277"/>
      <c r="I60" s="277"/>
      <c r="J60" s="261"/>
      <c r="K60" s="330"/>
      <c r="L60" s="330"/>
      <c r="M60" s="259"/>
      <c r="N60" s="259"/>
      <c r="O60" s="259"/>
      <c r="P60" s="259"/>
      <c r="Q60" s="380"/>
      <c r="R60" s="380"/>
      <c r="S60" s="380"/>
      <c r="T60" s="261"/>
      <c r="U60" s="261"/>
      <c r="V60" s="284"/>
      <c r="W60" s="259"/>
      <c r="X60" s="353"/>
      <c r="Y60" s="353"/>
      <c r="Z60" s="330"/>
      <c r="AA60" s="259"/>
      <c r="AB60" s="259"/>
      <c r="AC60" s="259"/>
      <c r="AD60" s="330"/>
      <c r="AE60" s="13"/>
      <c r="AF60" s="259"/>
      <c r="AG60" s="380"/>
      <c r="AH60" s="380"/>
      <c r="AI60" s="380"/>
      <c r="AJ60" s="380"/>
      <c r="AK60" s="381">
        <f>SUM(J60:AH60)</f>
        <v>0</v>
      </c>
      <c r="AL60" s="382"/>
      <c r="AM60" s="261"/>
    </row>
    <row r="61" spans="1:39" x14ac:dyDescent="0.25">
      <c r="K61" s="1"/>
      <c r="L61" s="1"/>
      <c r="Y61" s="1"/>
    </row>
    <row r="62" spans="1:39" ht="15.75" x14ac:dyDescent="0.25">
      <c r="A62" s="341" t="s">
        <v>121</v>
      </c>
      <c r="B62" s="342"/>
      <c r="C62" s="342"/>
      <c r="K62" s="1"/>
      <c r="L62" s="1"/>
      <c r="Y62" s="1"/>
    </row>
    <row r="63" spans="1:39" ht="15.75" x14ac:dyDescent="0.25">
      <c r="A63" s="343" t="s">
        <v>122</v>
      </c>
      <c r="B63" s="343"/>
      <c r="C63" s="343"/>
      <c r="K63" s="1"/>
      <c r="L63" s="1"/>
      <c r="Y63" s="1"/>
    </row>
  </sheetData>
  <autoFilter ref="A6:AL60">
    <sortState ref="A7:AL60">
      <sortCondition descending="1" ref="AL6:AL60"/>
    </sortState>
  </autoFilter>
  <mergeCells count="30">
    <mergeCell ref="X4:Y4"/>
    <mergeCell ref="AM4:AM5"/>
    <mergeCell ref="AE4:AE5"/>
    <mergeCell ref="AF4:AF5"/>
    <mergeCell ref="AG4:AG5"/>
    <mergeCell ref="AI4:AJ4"/>
    <mergeCell ref="AK4:AK5"/>
    <mergeCell ref="AL4:AL5"/>
    <mergeCell ref="AH4:AH5"/>
    <mergeCell ref="O4:P4"/>
    <mergeCell ref="Q4:S4"/>
    <mergeCell ref="T4:U4"/>
    <mergeCell ref="V4:V5"/>
    <mergeCell ref="W4:W5"/>
    <mergeCell ref="A1:AJ1"/>
    <mergeCell ref="A2:AJ2"/>
    <mergeCell ref="A3:AJ3"/>
    <mergeCell ref="A4:A5"/>
    <mergeCell ref="B4:B5"/>
    <mergeCell ref="C4:C5"/>
    <mergeCell ref="D4:E4"/>
    <mergeCell ref="F4:G4"/>
    <mergeCell ref="H4:I4"/>
    <mergeCell ref="J4:J5"/>
    <mergeCell ref="AA4:AA5"/>
    <mergeCell ref="Z4:Z5"/>
    <mergeCell ref="AD4:AD5"/>
    <mergeCell ref="AB4:AC4"/>
    <mergeCell ref="K4:L4"/>
    <mergeCell ref="M4:N4"/>
  </mergeCells>
  <pageMargins left="0.25" right="0.25" top="0.75" bottom="0.75" header="0.3" footer="0.3"/>
  <pageSetup paperSize="9" scale="65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abSelected="1" view="pageBreakPreview" zoomScale="70" zoomScaleNormal="80" zoomScaleSheetLayoutView="70" workbookViewId="0">
      <selection activeCell="T26" sqref="T26"/>
    </sheetView>
  </sheetViews>
  <sheetFormatPr defaultRowHeight="15" x14ac:dyDescent="0.25"/>
  <cols>
    <col min="1" max="1" width="21.28515625" customWidth="1"/>
    <col min="2" max="2" width="6" customWidth="1"/>
    <col min="3" max="3" width="16.42578125" customWidth="1"/>
    <col min="4" max="4" width="5.5703125" customWidth="1"/>
    <col min="5" max="6" width="5.7109375" customWidth="1"/>
    <col min="7" max="7" width="5.5703125" customWidth="1"/>
    <col min="8" max="8" width="6.7109375" customWidth="1"/>
    <col min="9" max="9" width="5.42578125" customWidth="1"/>
    <col min="10" max="10" width="6.140625" customWidth="1"/>
    <col min="11" max="11" width="5.7109375" customWidth="1"/>
    <col min="12" max="12" width="5.42578125" customWidth="1"/>
    <col min="13" max="13" width="4.85546875" customWidth="1"/>
    <col min="14" max="19" width="5.7109375" customWidth="1"/>
    <col min="20" max="20" width="5.7109375" style="1" customWidth="1"/>
    <col min="21" max="26" width="5.7109375" customWidth="1"/>
    <col min="27" max="27" width="6.85546875" customWidth="1"/>
    <col min="28" max="34" width="5.7109375" customWidth="1"/>
  </cols>
  <sheetData>
    <row r="1" spans="1:37" ht="18.75" x14ac:dyDescent="0.3">
      <c r="A1" s="471" t="s">
        <v>12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F1" s="471"/>
      <c r="AG1" s="471"/>
      <c r="AH1" s="471"/>
    </row>
    <row r="2" spans="1:37" ht="18.75" x14ac:dyDescent="0.3">
      <c r="A2" s="471" t="s">
        <v>416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</row>
    <row r="3" spans="1:37" ht="18.75" x14ac:dyDescent="0.3">
      <c r="A3" s="472" t="s">
        <v>458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2"/>
      <c r="W3" s="472"/>
      <c r="X3" s="472"/>
      <c r="Y3" s="472"/>
      <c r="Z3" s="472"/>
      <c r="AA3" s="472"/>
      <c r="AB3" s="472"/>
      <c r="AC3" s="472"/>
      <c r="AD3" s="472"/>
      <c r="AE3" s="472"/>
      <c r="AF3" s="472"/>
      <c r="AG3" s="472"/>
      <c r="AH3" s="472"/>
    </row>
    <row r="4" spans="1:37" ht="37.5" customHeight="1" x14ac:dyDescent="0.25">
      <c r="A4" s="473" t="s">
        <v>1</v>
      </c>
      <c r="B4" s="473" t="s">
        <v>2</v>
      </c>
      <c r="C4" s="473" t="s">
        <v>4</v>
      </c>
      <c r="D4" s="493" t="s">
        <v>453</v>
      </c>
      <c r="E4" s="494"/>
      <c r="F4" s="493" t="s">
        <v>454</v>
      </c>
      <c r="G4" s="494"/>
      <c r="H4" s="495" t="s">
        <v>455</v>
      </c>
      <c r="I4" s="501" t="s">
        <v>54</v>
      </c>
      <c r="J4" s="502"/>
      <c r="K4" s="503" t="s">
        <v>91</v>
      </c>
      <c r="L4" s="503"/>
      <c r="M4" s="499" t="s">
        <v>13</v>
      </c>
      <c r="N4" s="500"/>
      <c r="O4" s="504" t="s">
        <v>130</v>
      </c>
      <c r="P4" s="504"/>
      <c r="Q4" s="504"/>
      <c r="R4" s="505" t="s">
        <v>236</v>
      </c>
      <c r="S4" s="505"/>
      <c r="T4" s="486" t="s">
        <v>388</v>
      </c>
      <c r="U4" s="506" t="s">
        <v>389</v>
      </c>
      <c r="V4" s="505" t="s">
        <v>357</v>
      </c>
      <c r="W4" s="505"/>
      <c r="X4" s="486" t="s">
        <v>116</v>
      </c>
      <c r="Y4" s="481" t="s">
        <v>15</v>
      </c>
      <c r="Z4" s="499" t="s">
        <v>50</v>
      </c>
      <c r="AA4" s="500"/>
      <c r="AB4" s="497" t="s">
        <v>364</v>
      </c>
      <c r="AC4" s="509" t="s">
        <v>390</v>
      </c>
      <c r="AD4" s="506" t="s">
        <v>391</v>
      </c>
      <c r="AE4" s="511" t="s">
        <v>392</v>
      </c>
      <c r="AF4" s="511" t="s">
        <v>392</v>
      </c>
      <c r="AG4" s="513" t="s">
        <v>393</v>
      </c>
      <c r="AH4" s="514"/>
      <c r="AI4" s="515" t="s">
        <v>16</v>
      </c>
      <c r="AJ4" s="516" t="s">
        <v>394</v>
      </c>
      <c r="AK4" s="508" t="s">
        <v>5</v>
      </c>
    </row>
    <row r="5" spans="1:37" ht="102" x14ac:dyDescent="0.25">
      <c r="A5" s="473"/>
      <c r="B5" s="473"/>
      <c r="C5" s="473"/>
      <c r="D5" s="373" t="s">
        <v>456</v>
      </c>
      <c r="E5" s="373" t="s">
        <v>457</v>
      </c>
      <c r="F5" s="373" t="s">
        <v>119</v>
      </c>
      <c r="G5" s="373" t="s">
        <v>457</v>
      </c>
      <c r="H5" s="496"/>
      <c r="I5" s="374" t="s">
        <v>17</v>
      </c>
      <c r="J5" s="375" t="s">
        <v>18</v>
      </c>
      <c r="K5" s="374" t="s">
        <v>17</v>
      </c>
      <c r="L5" s="375" t="s">
        <v>18</v>
      </c>
      <c r="M5" s="374" t="s">
        <v>39</v>
      </c>
      <c r="N5" s="376" t="s">
        <v>396</v>
      </c>
      <c r="O5" s="377" t="s">
        <v>125</v>
      </c>
      <c r="P5" s="377" t="s">
        <v>131</v>
      </c>
      <c r="Q5" s="377" t="s">
        <v>132</v>
      </c>
      <c r="R5" s="378" t="s">
        <v>17</v>
      </c>
      <c r="S5" s="379" t="s">
        <v>18</v>
      </c>
      <c r="T5" s="486"/>
      <c r="U5" s="507"/>
      <c r="V5" s="378" t="s">
        <v>17</v>
      </c>
      <c r="W5" s="379" t="s">
        <v>18</v>
      </c>
      <c r="X5" s="486"/>
      <c r="Y5" s="481"/>
      <c r="Z5" s="375" t="s">
        <v>18</v>
      </c>
      <c r="AA5" s="374" t="s">
        <v>17</v>
      </c>
      <c r="AB5" s="498"/>
      <c r="AC5" s="510"/>
      <c r="AD5" s="507"/>
      <c r="AE5" s="512"/>
      <c r="AF5" s="512"/>
      <c r="AG5" s="377" t="s">
        <v>18</v>
      </c>
      <c r="AH5" s="377" t="s">
        <v>17</v>
      </c>
      <c r="AI5" s="515"/>
      <c r="AJ5" s="516"/>
      <c r="AK5" s="508"/>
    </row>
    <row r="6" spans="1:37" ht="15.75" thickBot="1" x14ac:dyDescent="0.3">
      <c r="A6" s="286"/>
      <c r="B6" s="286"/>
      <c r="C6" s="286"/>
      <c r="D6" s="413"/>
      <c r="E6" s="413"/>
      <c r="F6" s="413"/>
      <c r="G6" s="413"/>
      <c r="H6" s="413"/>
      <c r="I6" s="329"/>
      <c r="J6" s="329"/>
      <c r="K6" s="287"/>
      <c r="L6" s="287"/>
      <c r="M6" s="287"/>
      <c r="N6" s="287"/>
      <c r="O6" s="388"/>
      <c r="P6" s="388"/>
      <c r="Q6" s="388"/>
      <c r="R6" s="413"/>
      <c r="S6" s="413"/>
      <c r="T6" s="414"/>
      <c r="U6" s="390"/>
      <c r="V6" s="390"/>
      <c r="W6" s="390"/>
      <c r="X6" s="329"/>
      <c r="Y6" s="287"/>
      <c r="Z6" s="287"/>
      <c r="AA6" s="287"/>
      <c r="AB6" s="414"/>
      <c r="AC6" s="391"/>
      <c r="AD6" s="288"/>
      <c r="AE6" s="392"/>
      <c r="AF6" s="392"/>
      <c r="AG6" s="392"/>
      <c r="AH6" s="392"/>
      <c r="AI6" s="393"/>
      <c r="AJ6" s="394"/>
      <c r="AK6" s="413"/>
    </row>
    <row r="7" spans="1:37" x14ac:dyDescent="0.25">
      <c r="A7" s="2" t="s">
        <v>386</v>
      </c>
      <c r="B7" s="3">
        <v>2011</v>
      </c>
      <c r="C7" s="369" t="s">
        <v>21</v>
      </c>
      <c r="D7" s="261">
        <v>40</v>
      </c>
      <c r="E7" s="261">
        <v>40</v>
      </c>
      <c r="F7" s="261">
        <v>26</v>
      </c>
      <c r="G7" s="517">
        <v>40</v>
      </c>
      <c r="H7" s="519">
        <v>40</v>
      </c>
      <c r="I7" s="518"/>
      <c r="J7" s="330"/>
      <c r="K7" s="259"/>
      <c r="L7" s="259"/>
      <c r="M7" s="259"/>
      <c r="N7" s="259"/>
      <c r="O7" s="380"/>
      <c r="P7" s="380"/>
      <c r="Q7" s="380"/>
      <c r="R7" s="261"/>
      <c r="S7" s="261"/>
      <c r="T7" s="330"/>
      <c r="U7" s="259"/>
      <c r="V7" s="353"/>
      <c r="W7" s="353"/>
      <c r="X7" s="330"/>
      <c r="Y7" s="259"/>
      <c r="Z7" s="259"/>
      <c r="AA7" s="259"/>
      <c r="AB7" s="330"/>
      <c r="AC7" s="13"/>
      <c r="AD7" s="259"/>
      <c r="AE7" s="380"/>
      <c r="AF7" s="380"/>
      <c r="AG7" s="380"/>
      <c r="AH7" s="380"/>
      <c r="AI7" s="381">
        <f>SUM(H7:AH7)</f>
        <v>40</v>
      </c>
      <c r="AJ7" s="382"/>
      <c r="AK7" s="261"/>
    </row>
    <row r="8" spans="1:37" x14ac:dyDescent="0.25">
      <c r="A8" s="2" t="s">
        <v>376</v>
      </c>
      <c r="B8" s="3">
        <v>2011</v>
      </c>
      <c r="C8" s="2" t="s">
        <v>21</v>
      </c>
      <c r="D8" s="261">
        <v>32</v>
      </c>
      <c r="E8" s="261">
        <v>20</v>
      </c>
      <c r="F8" s="261">
        <v>40</v>
      </c>
      <c r="G8" s="517">
        <v>26</v>
      </c>
      <c r="H8" s="520">
        <v>32</v>
      </c>
      <c r="I8" s="518"/>
      <c r="J8" s="330"/>
      <c r="K8" s="259"/>
      <c r="L8" s="259"/>
      <c r="M8" s="259"/>
      <c r="N8" s="259"/>
      <c r="O8" s="380"/>
      <c r="P8" s="380"/>
      <c r="Q8" s="380"/>
      <c r="R8" s="261"/>
      <c r="S8" s="261"/>
      <c r="T8" s="330"/>
      <c r="U8" s="259"/>
      <c r="V8" s="353"/>
      <c r="W8" s="353"/>
      <c r="X8" s="330"/>
      <c r="Y8" s="259"/>
      <c r="Z8" s="259"/>
      <c r="AA8" s="259"/>
      <c r="AB8" s="330"/>
      <c r="AC8" s="13"/>
      <c r="AD8" s="259"/>
      <c r="AE8" s="380"/>
      <c r="AF8" s="380"/>
      <c r="AG8" s="380"/>
      <c r="AH8" s="380"/>
      <c r="AI8" s="381">
        <f t="shared" ref="AI8:AI70" si="0">SUM(H8:AH8)</f>
        <v>32</v>
      </c>
      <c r="AJ8" s="382"/>
      <c r="AK8" s="261"/>
    </row>
    <row r="9" spans="1:37" x14ac:dyDescent="0.25">
      <c r="A9" s="63" t="s">
        <v>410</v>
      </c>
      <c r="B9" s="62">
        <v>2011</v>
      </c>
      <c r="C9" s="63" t="s">
        <v>21</v>
      </c>
      <c r="D9" s="261">
        <v>20</v>
      </c>
      <c r="E9" s="261">
        <v>26</v>
      </c>
      <c r="F9" s="261">
        <v>10</v>
      </c>
      <c r="G9" s="517">
        <v>32</v>
      </c>
      <c r="H9" s="520">
        <v>26</v>
      </c>
      <c r="I9" s="518"/>
      <c r="J9" s="330"/>
      <c r="K9" s="259"/>
      <c r="L9" s="259"/>
      <c r="M9" s="259"/>
      <c r="N9" s="259"/>
      <c r="O9" s="380"/>
      <c r="P9" s="380"/>
      <c r="Q9" s="380"/>
      <c r="R9" s="261"/>
      <c r="S9" s="261"/>
      <c r="T9" s="330"/>
      <c r="U9" s="259"/>
      <c r="V9" s="353"/>
      <c r="W9" s="353"/>
      <c r="X9" s="330"/>
      <c r="Y9" s="259"/>
      <c r="Z9" s="259"/>
      <c r="AA9" s="259"/>
      <c r="AB9" s="330"/>
      <c r="AC9" s="13"/>
      <c r="AD9" s="259"/>
      <c r="AE9" s="380"/>
      <c r="AF9" s="380"/>
      <c r="AG9" s="380"/>
      <c r="AH9" s="380"/>
      <c r="AI9" s="381">
        <f t="shared" si="0"/>
        <v>26</v>
      </c>
      <c r="AJ9" s="382"/>
      <c r="AK9" s="261"/>
    </row>
    <row r="10" spans="1:37" x14ac:dyDescent="0.25">
      <c r="A10" s="2" t="s">
        <v>372</v>
      </c>
      <c r="B10" s="3">
        <v>2011</v>
      </c>
      <c r="C10" s="2" t="s">
        <v>21</v>
      </c>
      <c r="D10" s="261">
        <v>26</v>
      </c>
      <c r="E10" s="261">
        <v>32</v>
      </c>
      <c r="F10" s="261"/>
      <c r="G10" s="517"/>
      <c r="H10" s="520">
        <v>20</v>
      </c>
      <c r="I10" s="518"/>
      <c r="J10" s="330"/>
      <c r="K10" s="259"/>
      <c r="L10" s="259"/>
      <c r="M10" s="259"/>
      <c r="N10" s="259"/>
      <c r="O10" s="380"/>
      <c r="P10" s="380"/>
      <c r="Q10" s="380"/>
      <c r="R10" s="261"/>
      <c r="S10" s="261"/>
      <c r="T10" s="330"/>
      <c r="U10" s="259"/>
      <c r="V10" s="353"/>
      <c r="W10" s="353"/>
      <c r="X10" s="330"/>
      <c r="Y10" s="259"/>
      <c r="Z10" s="259"/>
      <c r="AA10" s="259"/>
      <c r="AB10" s="330"/>
      <c r="AC10" s="13"/>
      <c r="AD10" s="259"/>
      <c r="AE10" s="380"/>
      <c r="AF10" s="380"/>
      <c r="AG10" s="380"/>
      <c r="AH10" s="380"/>
      <c r="AI10" s="381">
        <f t="shared" si="0"/>
        <v>20</v>
      </c>
      <c r="AJ10" s="382"/>
      <c r="AK10" s="261"/>
    </row>
    <row r="11" spans="1:37" x14ac:dyDescent="0.25">
      <c r="A11" s="2" t="s">
        <v>380</v>
      </c>
      <c r="B11" s="3">
        <v>2011</v>
      </c>
      <c r="C11" s="369" t="s">
        <v>21</v>
      </c>
      <c r="D11" s="261"/>
      <c r="E11" s="261"/>
      <c r="F11" s="261">
        <v>32</v>
      </c>
      <c r="G11" s="517">
        <v>10</v>
      </c>
      <c r="H11" s="520">
        <v>14</v>
      </c>
      <c r="I11" s="518"/>
      <c r="J11" s="330"/>
      <c r="K11" s="259"/>
      <c r="L11" s="259"/>
      <c r="M11" s="259"/>
      <c r="N11" s="259"/>
      <c r="O11" s="380"/>
      <c r="P11" s="380"/>
      <c r="Q11" s="380"/>
      <c r="R11" s="261"/>
      <c r="S11" s="261"/>
      <c r="T11" s="330"/>
      <c r="U11" s="259"/>
      <c r="V11" s="353"/>
      <c r="W11" s="353"/>
      <c r="X11" s="330"/>
      <c r="Y11" s="259"/>
      <c r="Z11" s="259"/>
      <c r="AA11" s="259"/>
      <c r="AB11" s="330"/>
      <c r="AC11" s="13"/>
      <c r="AD11" s="259"/>
      <c r="AE11" s="380"/>
      <c r="AF11" s="380"/>
      <c r="AG11" s="380"/>
      <c r="AH11" s="380"/>
      <c r="AI11" s="381">
        <f t="shared" si="0"/>
        <v>14</v>
      </c>
      <c r="AJ11" s="382"/>
      <c r="AK11" s="261"/>
    </row>
    <row r="12" spans="1:37" x14ac:dyDescent="0.25">
      <c r="A12" s="63" t="s">
        <v>447</v>
      </c>
      <c r="B12" s="62">
        <v>2012</v>
      </c>
      <c r="C12" s="63" t="s">
        <v>21</v>
      </c>
      <c r="D12" s="261">
        <v>8</v>
      </c>
      <c r="E12" s="261">
        <v>8</v>
      </c>
      <c r="F12" s="261">
        <v>4</v>
      </c>
      <c r="G12" s="517">
        <v>14</v>
      </c>
      <c r="H12" s="520">
        <v>10</v>
      </c>
      <c r="I12" s="518"/>
      <c r="J12" s="330"/>
      <c r="K12" s="259"/>
      <c r="L12" s="259"/>
      <c r="M12" s="259"/>
      <c r="N12" s="259"/>
      <c r="O12" s="380"/>
      <c r="P12" s="380"/>
      <c r="Q12" s="380"/>
      <c r="R12" s="261"/>
      <c r="S12" s="261"/>
      <c r="T12" s="330"/>
      <c r="U12" s="259"/>
      <c r="V12" s="353"/>
      <c r="W12" s="353"/>
      <c r="X12" s="330"/>
      <c r="Y12" s="259"/>
      <c r="Z12" s="259"/>
      <c r="AA12" s="259"/>
      <c r="AB12" s="330"/>
      <c r="AC12" s="13"/>
      <c r="AD12" s="259"/>
      <c r="AE12" s="380"/>
      <c r="AF12" s="380"/>
      <c r="AG12" s="380"/>
      <c r="AH12" s="380"/>
      <c r="AI12" s="381">
        <f t="shared" si="0"/>
        <v>10</v>
      </c>
      <c r="AJ12" s="382"/>
      <c r="AK12" s="261"/>
    </row>
    <row r="13" spans="1:37" x14ac:dyDescent="0.25">
      <c r="A13" s="63" t="s">
        <v>444</v>
      </c>
      <c r="B13" s="62">
        <v>2012</v>
      </c>
      <c r="C13" s="368" t="s">
        <v>21</v>
      </c>
      <c r="D13" s="261">
        <v>14</v>
      </c>
      <c r="E13" s="261">
        <v>10</v>
      </c>
      <c r="F13" s="261"/>
      <c r="G13" s="517">
        <v>4</v>
      </c>
      <c r="H13" s="520">
        <v>8</v>
      </c>
      <c r="I13" s="518"/>
      <c r="J13" s="330"/>
      <c r="K13" s="259"/>
      <c r="L13" s="259"/>
      <c r="M13" s="259"/>
      <c r="N13" s="259"/>
      <c r="O13" s="380"/>
      <c r="P13" s="380"/>
      <c r="Q13" s="380"/>
      <c r="R13" s="261"/>
      <c r="S13" s="261"/>
      <c r="T13" s="330"/>
      <c r="U13" s="259"/>
      <c r="V13" s="353"/>
      <c r="W13" s="353"/>
      <c r="X13" s="330"/>
      <c r="Y13" s="259"/>
      <c r="Z13" s="259"/>
      <c r="AA13" s="259"/>
      <c r="AB13" s="330"/>
      <c r="AC13" s="13"/>
      <c r="AD13" s="259"/>
      <c r="AE13" s="380"/>
      <c r="AF13" s="380"/>
      <c r="AG13" s="380"/>
      <c r="AH13" s="380"/>
      <c r="AI13" s="381">
        <f t="shared" si="0"/>
        <v>8</v>
      </c>
      <c r="AJ13" s="382"/>
      <c r="AK13" s="261"/>
    </row>
    <row r="14" spans="1:37" x14ac:dyDescent="0.25">
      <c r="A14" s="63" t="s">
        <v>382</v>
      </c>
      <c r="B14" s="62">
        <v>2011</v>
      </c>
      <c r="C14" s="368" t="s">
        <v>76</v>
      </c>
      <c r="D14" s="261"/>
      <c r="E14" s="261"/>
      <c r="F14" s="261">
        <v>14</v>
      </c>
      <c r="G14" s="517">
        <v>8</v>
      </c>
      <c r="H14" s="520">
        <v>6</v>
      </c>
      <c r="I14" s="518"/>
      <c r="J14" s="330"/>
      <c r="K14" s="259"/>
      <c r="L14" s="259"/>
      <c r="M14" s="259"/>
      <c r="N14" s="259"/>
      <c r="O14" s="380"/>
      <c r="P14" s="380"/>
      <c r="Q14" s="380"/>
      <c r="R14" s="261"/>
      <c r="S14" s="261"/>
      <c r="T14" s="330"/>
      <c r="U14" s="259"/>
      <c r="V14" s="353"/>
      <c r="W14" s="353"/>
      <c r="X14" s="330"/>
      <c r="Y14" s="259"/>
      <c r="Z14" s="259"/>
      <c r="AA14" s="259"/>
      <c r="AB14" s="330"/>
      <c r="AC14" s="13"/>
      <c r="AD14" s="259"/>
      <c r="AE14" s="380"/>
      <c r="AF14" s="380"/>
      <c r="AG14" s="380"/>
      <c r="AH14" s="380"/>
      <c r="AI14" s="381">
        <f t="shared" si="0"/>
        <v>6</v>
      </c>
      <c r="AJ14" s="382"/>
      <c r="AK14" s="261"/>
    </row>
    <row r="15" spans="1:37" x14ac:dyDescent="0.25">
      <c r="A15" s="63" t="s">
        <v>425</v>
      </c>
      <c r="B15" s="62">
        <v>2012</v>
      </c>
      <c r="C15" s="368" t="s">
        <v>21</v>
      </c>
      <c r="D15" s="261"/>
      <c r="E15" s="261"/>
      <c r="F15" s="261"/>
      <c r="G15" s="517">
        <v>20</v>
      </c>
      <c r="H15" s="520">
        <v>4</v>
      </c>
      <c r="I15" s="518"/>
      <c r="J15" s="330"/>
      <c r="K15" s="259"/>
      <c r="L15" s="259"/>
      <c r="M15" s="259"/>
      <c r="N15" s="259"/>
      <c r="O15" s="380"/>
      <c r="P15" s="380"/>
      <c r="Q15" s="380"/>
      <c r="R15" s="261"/>
      <c r="S15" s="261"/>
      <c r="T15" s="330"/>
      <c r="U15" s="259"/>
      <c r="V15" s="353"/>
      <c r="W15" s="353"/>
      <c r="X15" s="330"/>
      <c r="Y15" s="259"/>
      <c r="Z15" s="259"/>
      <c r="AA15" s="259"/>
      <c r="AB15" s="330"/>
      <c r="AC15" s="13"/>
      <c r="AD15" s="259"/>
      <c r="AE15" s="380"/>
      <c r="AF15" s="380"/>
      <c r="AG15" s="380"/>
      <c r="AH15" s="380"/>
      <c r="AI15" s="381">
        <f t="shared" si="0"/>
        <v>4</v>
      </c>
      <c r="AJ15" s="382"/>
      <c r="AK15" s="261"/>
    </row>
    <row r="16" spans="1:37" x14ac:dyDescent="0.25">
      <c r="A16" s="63" t="s">
        <v>415</v>
      </c>
      <c r="B16" s="62">
        <v>2011</v>
      </c>
      <c r="C16" s="63" t="s">
        <v>179</v>
      </c>
      <c r="D16" s="261"/>
      <c r="E16" s="261"/>
      <c r="F16" s="261">
        <v>20</v>
      </c>
      <c r="G16" s="517"/>
      <c r="H16" s="520">
        <v>2</v>
      </c>
      <c r="I16" s="518"/>
      <c r="J16" s="330"/>
      <c r="K16" s="259"/>
      <c r="L16" s="259"/>
      <c r="M16" s="259"/>
      <c r="N16" s="259"/>
      <c r="O16" s="380"/>
      <c r="P16" s="380"/>
      <c r="Q16" s="380"/>
      <c r="R16" s="261"/>
      <c r="S16" s="261"/>
      <c r="T16" s="330"/>
      <c r="U16" s="259"/>
      <c r="V16" s="353"/>
      <c r="W16" s="353"/>
      <c r="X16" s="330"/>
      <c r="Y16" s="259"/>
      <c r="Z16" s="259"/>
      <c r="AA16" s="259"/>
      <c r="AB16" s="330"/>
      <c r="AC16" s="13"/>
      <c r="AD16" s="259"/>
      <c r="AE16" s="380"/>
      <c r="AF16" s="380"/>
      <c r="AG16" s="380"/>
      <c r="AH16" s="380"/>
      <c r="AI16" s="381">
        <f t="shared" si="0"/>
        <v>2</v>
      </c>
      <c r="AJ16" s="382"/>
      <c r="AK16" s="261"/>
    </row>
    <row r="17" spans="1:37" x14ac:dyDescent="0.25">
      <c r="A17" s="63" t="s">
        <v>452</v>
      </c>
      <c r="B17" s="62">
        <v>2012</v>
      </c>
      <c r="C17" s="368" t="s">
        <v>21</v>
      </c>
      <c r="D17" s="261">
        <v>4</v>
      </c>
      <c r="E17" s="261">
        <v>14</v>
      </c>
      <c r="F17" s="261"/>
      <c r="G17" s="517"/>
      <c r="H17" s="520"/>
      <c r="I17" s="518"/>
      <c r="J17" s="330"/>
      <c r="K17" s="259"/>
      <c r="L17" s="259"/>
      <c r="M17" s="259"/>
      <c r="N17" s="259"/>
      <c r="O17" s="380"/>
      <c r="P17" s="380"/>
      <c r="Q17" s="380"/>
      <c r="R17" s="261"/>
      <c r="S17" s="261"/>
      <c r="T17" s="330"/>
      <c r="U17" s="259"/>
      <c r="V17" s="353"/>
      <c r="W17" s="353"/>
      <c r="X17" s="330"/>
      <c r="Y17" s="259"/>
      <c r="Z17" s="259"/>
      <c r="AA17" s="259"/>
      <c r="AB17" s="330"/>
      <c r="AC17" s="13"/>
      <c r="AD17" s="259"/>
      <c r="AE17" s="380"/>
      <c r="AF17" s="380"/>
      <c r="AG17" s="380"/>
      <c r="AH17" s="380"/>
      <c r="AI17" s="381">
        <f t="shared" si="0"/>
        <v>0</v>
      </c>
      <c r="AJ17" s="382"/>
      <c r="AK17" s="261"/>
    </row>
    <row r="18" spans="1:37" x14ac:dyDescent="0.25">
      <c r="A18" s="2" t="s">
        <v>442</v>
      </c>
      <c r="B18" s="3">
        <v>2012</v>
      </c>
      <c r="C18" s="369" t="s">
        <v>21</v>
      </c>
      <c r="D18" s="261">
        <v>10</v>
      </c>
      <c r="E18" s="261">
        <v>6</v>
      </c>
      <c r="F18" s="261"/>
      <c r="G18" s="517"/>
      <c r="H18" s="520"/>
      <c r="I18" s="518"/>
      <c r="J18" s="330"/>
      <c r="K18" s="259"/>
      <c r="L18" s="259"/>
      <c r="M18" s="259"/>
      <c r="N18" s="259"/>
      <c r="O18" s="380"/>
      <c r="P18" s="380"/>
      <c r="Q18" s="380"/>
      <c r="R18" s="261"/>
      <c r="S18" s="261"/>
      <c r="T18" s="330"/>
      <c r="U18" s="259"/>
      <c r="V18" s="353"/>
      <c r="W18" s="353"/>
      <c r="X18" s="330"/>
      <c r="Y18" s="259"/>
      <c r="Z18" s="259"/>
      <c r="AA18" s="259"/>
      <c r="AB18" s="330"/>
      <c r="AC18" s="13"/>
      <c r="AD18" s="259"/>
      <c r="AE18" s="380"/>
      <c r="AF18" s="380"/>
      <c r="AG18" s="380"/>
      <c r="AH18" s="380"/>
      <c r="AI18" s="381">
        <f t="shared" si="0"/>
        <v>0</v>
      </c>
      <c r="AJ18" s="382"/>
      <c r="AK18" s="261"/>
    </row>
    <row r="19" spans="1:37" x14ac:dyDescent="0.25">
      <c r="A19" s="2" t="s">
        <v>441</v>
      </c>
      <c r="B19" s="3">
        <v>2012</v>
      </c>
      <c r="C19" s="369" t="s">
        <v>151</v>
      </c>
      <c r="D19" s="261"/>
      <c r="E19" s="261"/>
      <c r="F19" s="261">
        <v>8</v>
      </c>
      <c r="G19" s="517"/>
      <c r="H19" s="520"/>
      <c r="I19" s="518"/>
      <c r="J19" s="330"/>
      <c r="K19" s="259"/>
      <c r="L19" s="259"/>
      <c r="M19" s="259"/>
      <c r="N19" s="259"/>
      <c r="O19" s="380"/>
      <c r="P19" s="380"/>
      <c r="Q19" s="380"/>
      <c r="R19" s="261"/>
      <c r="S19" s="261"/>
      <c r="T19" s="330"/>
      <c r="U19" s="259"/>
      <c r="V19" s="353"/>
      <c r="W19" s="353"/>
      <c r="X19" s="330"/>
      <c r="Y19" s="259"/>
      <c r="Z19" s="259"/>
      <c r="AA19" s="259"/>
      <c r="AB19" s="330"/>
      <c r="AC19" s="13"/>
      <c r="AD19" s="259"/>
      <c r="AE19" s="380"/>
      <c r="AF19" s="380"/>
      <c r="AG19" s="380"/>
      <c r="AH19" s="380"/>
      <c r="AI19" s="381">
        <f t="shared" si="0"/>
        <v>0</v>
      </c>
      <c r="AJ19" s="382"/>
      <c r="AK19" s="261"/>
    </row>
    <row r="20" spans="1:37" x14ac:dyDescent="0.25">
      <c r="A20" s="63" t="s">
        <v>450</v>
      </c>
      <c r="B20" s="62">
        <v>2012</v>
      </c>
      <c r="C20" s="368" t="s">
        <v>83</v>
      </c>
      <c r="D20" s="261">
        <v>2</v>
      </c>
      <c r="E20" s="261">
        <v>4</v>
      </c>
      <c r="F20" s="261"/>
      <c r="G20" s="517"/>
      <c r="H20" s="520"/>
      <c r="I20" s="518"/>
      <c r="J20" s="330"/>
      <c r="K20" s="259"/>
      <c r="L20" s="259"/>
      <c r="M20" s="259"/>
      <c r="N20" s="259"/>
      <c r="O20" s="380"/>
      <c r="P20" s="380"/>
      <c r="Q20" s="380"/>
      <c r="R20" s="261"/>
      <c r="S20" s="261"/>
      <c r="T20" s="330"/>
      <c r="U20" s="259"/>
      <c r="V20" s="353"/>
      <c r="W20" s="353"/>
      <c r="X20" s="330"/>
      <c r="Y20" s="259"/>
      <c r="Z20" s="259"/>
      <c r="AA20" s="259"/>
      <c r="AB20" s="330"/>
      <c r="AC20" s="13"/>
      <c r="AD20" s="259"/>
      <c r="AE20" s="380"/>
      <c r="AF20" s="380"/>
      <c r="AG20" s="380"/>
      <c r="AH20" s="380"/>
      <c r="AI20" s="381">
        <f t="shared" si="0"/>
        <v>0</v>
      </c>
      <c r="AJ20" s="382"/>
      <c r="AK20" s="261"/>
    </row>
    <row r="21" spans="1:37" x14ac:dyDescent="0.25">
      <c r="A21" s="370" t="s">
        <v>383</v>
      </c>
      <c r="B21" s="371">
        <v>2011</v>
      </c>
      <c r="C21" s="370" t="s">
        <v>83</v>
      </c>
      <c r="D21" s="261">
        <v>6</v>
      </c>
      <c r="E21" s="261"/>
      <c r="F21" s="261"/>
      <c r="G21" s="517"/>
      <c r="H21" s="520"/>
      <c r="I21" s="518"/>
      <c r="J21" s="330"/>
      <c r="K21" s="259"/>
      <c r="L21" s="259"/>
      <c r="M21" s="259"/>
      <c r="N21" s="259"/>
      <c r="O21" s="380"/>
      <c r="P21" s="380"/>
      <c r="Q21" s="380"/>
      <c r="R21" s="261"/>
      <c r="S21" s="261"/>
      <c r="T21" s="330"/>
      <c r="U21" s="259"/>
      <c r="V21" s="353"/>
      <c r="W21" s="353"/>
      <c r="X21" s="330"/>
      <c r="Y21" s="259"/>
      <c r="Z21" s="259"/>
      <c r="AA21" s="259"/>
      <c r="AB21" s="330"/>
      <c r="AC21" s="13"/>
      <c r="AD21" s="259"/>
      <c r="AE21" s="380"/>
      <c r="AF21" s="380"/>
      <c r="AG21" s="380"/>
      <c r="AH21" s="380"/>
      <c r="AI21" s="381">
        <f t="shared" si="0"/>
        <v>0</v>
      </c>
      <c r="AJ21" s="382"/>
      <c r="AK21" s="261"/>
    </row>
    <row r="22" spans="1:37" x14ac:dyDescent="0.25">
      <c r="A22" s="63" t="s">
        <v>459</v>
      </c>
      <c r="B22" s="62">
        <v>2012</v>
      </c>
      <c r="C22" s="368" t="s">
        <v>190</v>
      </c>
      <c r="D22" s="261"/>
      <c r="E22" s="261"/>
      <c r="F22" s="261"/>
      <c r="G22" s="517">
        <v>6</v>
      </c>
      <c r="H22" s="520"/>
      <c r="I22" s="518"/>
      <c r="J22" s="330"/>
      <c r="K22" s="259"/>
      <c r="L22" s="259"/>
      <c r="M22" s="259"/>
      <c r="N22" s="259"/>
      <c r="O22" s="380"/>
      <c r="P22" s="380"/>
      <c r="Q22" s="380"/>
      <c r="R22" s="261"/>
      <c r="S22" s="261"/>
      <c r="T22" s="330"/>
      <c r="U22" s="259"/>
      <c r="V22" s="353"/>
      <c r="W22" s="353"/>
      <c r="X22" s="330"/>
      <c r="Y22" s="259"/>
      <c r="Z22" s="259"/>
      <c r="AA22" s="259"/>
      <c r="AB22" s="330"/>
      <c r="AC22" s="13"/>
      <c r="AD22" s="259"/>
      <c r="AE22" s="380"/>
      <c r="AF22" s="380"/>
      <c r="AG22" s="380"/>
      <c r="AH22" s="380"/>
      <c r="AI22" s="381">
        <f t="shared" si="0"/>
        <v>0</v>
      </c>
      <c r="AJ22" s="382"/>
      <c r="AK22" s="261"/>
    </row>
    <row r="23" spans="1:37" x14ac:dyDescent="0.25">
      <c r="A23" s="63" t="s">
        <v>460</v>
      </c>
      <c r="B23" s="62">
        <v>2011</v>
      </c>
      <c r="C23" s="63" t="s">
        <v>249</v>
      </c>
      <c r="D23" s="261"/>
      <c r="E23" s="261"/>
      <c r="F23" s="261">
        <v>6</v>
      </c>
      <c r="G23" s="517"/>
      <c r="H23" s="520"/>
      <c r="I23" s="518"/>
      <c r="J23" s="330"/>
      <c r="K23" s="259"/>
      <c r="L23" s="259"/>
      <c r="M23" s="259"/>
      <c r="N23" s="259"/>
      <c r="O23" s="380"/>
      <c r="P23" s="380"/>
      <c r="Q23" s="380"/>
      <c r="R23" s="261"/>
      <c r="S23" s="261"/>
      <c r="T23" s="330"/>
      <c r="U23" s="259"/>
      <c r="V23" s="353"/>
      <c r="W23" s="353"/>
      <c r="X23" s="330"/>
      <c r="Y23" s="259"/>
      <c r="Z23" s="259"/>
      <c r="AA23" s="259"/>
      <c r="AB23" s="330"/>
      <c r="AC23" s="13"/>
      <c r="AD23" s="259"/>
      <c r="AE23" s="380"/>
      <c r="AF23" s="380"/>
      <c r="AG23" s="380"/>
      <c r="AH23" s="380"/>
      <c r="AI23" s="381">
        <f t="shared" si="0"/>
        <v>0</v>
      </c>
      <c r="AJ23" s="382"/>
      <c r="AK23" s="261"/>
    </row>
    <row r="24" spans="1:37" x14ac:dyDescent="0.25">
      <c r="A24" s="63" t="s">
        <v>451</v>
      </c>
      <c r="B24" s="62">
        <v>2012</v>
      </c>
      <c r="C24" s="368" t="s">
        <v>21</v>
      </c>
      <c r="D24" s="261"/>
      <c r="E24" s="261">
        <v>2</v>
      </c>
      <c r="F24" s="261"/>
      <c r="G24" s="517">
        <v>2</v>
      </c>
      <c r="H24" s="520"/>
      <c r="I24" s="518"/>
      <c r="J24" s="330"/>
      <c r="K24" s="259"/>
      <c r="L24" s="259"/>
      <c r="M24" s="259"/>
      <c r="N24" s="259"/>
      <c r="O24" s="380"/>
      <c r="P24" s="380"/>
      <c r="Q24" s="380"/>
      <c r="R24" s="261"/>
      <c r="S24" s="261"/>
      <c r="T24" s="330"/>
      <c r="U24" s="259"/>
      <c r="V24" s="353"/>
      <c r="W24" s="353"/>
      <c r="X24" s="330"/>
      <c r="Y24" s="259"/>
      <c r="Z24" s="259"/>
      <c r="AA24" s="259"/>
      <c r="AB24" s="330"/>
      <c r="AC24" s="13"/>
      <c r="AD24" s="259"/>
      <c r="AE24" s="380"/>
      <c r="AF24" s="380"/>
      <c r="AG24" s="380"/>
      <c r="AH24" s="380"/>
      <c r="AI24" s="381">
        <f t="shared" si="0"/>
        <v>0</v>
      </c>
      <c r="AJ24" s="382"/>
      <c r="AK24" s="261"/>
    </row>
    <row r="25" spans="1:37" x14ac:dyDescent="0.25">
      <c r="A25" s="63" t="s">
        <v>461</v>
      </c>
      <c r="B25" s="62">
        <v>2011</v>
      </c>
      <c r="C25" s="368" t="s">
        <v>20</v>
      </c>
      <c r="D25" s="261"/>
      <c r="E25" s="261"/>
      <c r="F25" s="261">
        <v>2</v>
      </c>
      <c r="G25" s="517"/>
      <c r="H25" s="520"/>
      <c r="I25" s="518"/>
      <c r="J25" s="330"/>
      <c r="K25" s="259"/>
      <c r="L25" s="259"/>
      <c r="M25" s="259"/>
      <c r="N25" s="259"/>
      <c r="O25" s="380"/>
      <c r="P25" s="380"/>
      <c r="Q25" s="380"/>
      <c r="R25" s="261"/>
      <c r="S25" s="261"/>
      <c r="T25" s="330"/>
      <c r="U25" s="259"/>
      <c r="V25" s="353"/>
      <c r="W25" s="353"/>
      <c r="X25" s="330"/>
      <c r="Y25" s="259"/>
      <c r="Z25" s="259"/>
      <c r="AA25" s="259"/>
      <c r="AB25" s="330"/>
      <c r="AC25" s="13"/>
      <c r="AD25" s="259"/>
      <c r="AE25" s="380"/>
      <c r="AF25" s="380"/>
      <c r="AG25" s="380"/>
      <c r="AH25" s="380"/>
      <c r="AI25" s="381">
        <f t="shared" si="0"/>
        <v>0</v>
      </c>
      <c r="AJ25" s="382"/>
      <c r="AK25" s="261"/>
    </row>
    <row r="26" spans="1:37" x14ac:dyDescent="0.25">
      <c r="A26" s="260" t="s">
        <v>385</v>
      </c>
      <c r="B26" s="259">
        <v>2011</v>
      </c>
      <c r="C26" s="372" t="s">
        <v>311</v>
      </c>
      <c r="D26" s="261"/>
      <c r="E26" s="261"/>
      <c r="F26" s="261"/>
      <c r="G26" s="517"/>
      <c r="H26" s="520"/>
      <c r="I26" s="518"/>
      <c r="J26" s="330"/>
      <c r="K26" s="259"/>
      <c r="L26" s="259"/>
      <c r="M26" s="259"/>
      <c r="N26" s="259"/>
      <c r="O26" s="380"/>
      <c r="P26" s="380"/>
      <c r="Q26" s="380"/>
      <c r="R26" s="261"/>
      <c r="S26" s="261"/>
      <c r="T26" s="330"/>
      <c r="U26" s="259"/>
      <c r="V26" s="353"/>
      <c r="W26" s="353"/>
      <c r="X26" s="330"/>
      <c r="Y26" s="259"/>
      <c r="Z26" s="259"/>
      <c r="AA26" s="259"/>
      <c r="AB26" s="330"/>
      <c r="AC26" s="13"/>
      <c r="AD26" s="259"/>
      <c r="AE26" s="380"/>
      <c r="AF26" s="380"/>
      <c r="AG26" s="380"/>
      <c r="AH26" s="380"/>
      <c r="AI26" s="381">
        <f t="shared" si="0"/>
        <v>0</v>
      </c>
      <c r="AJ26" s="382"/>
      <c r="AK26" s="261"/>
    </row>
    <row r="27" spans="1:37" x14ac:dyDescent="0.25">
      <c r="A27" s="2" t="s">
        <v>384</v>
      </c>
      <c r="B27" s="3">
        <v>2011</v>
      </c>
      <c r="C27" s="369" t="s">
        <v>21</v>
      </c>
      <c r="D27" s="261"/>
      <c r="E27" s="261"/>
      <c r="F27" s="261"/>
      <c r="G27" s="517"/>
      <c r="H27" s="520"/>
      <c r="I27" s="518"/>
      <c r="J27" s="330"/>
      <c r="K27" s="259"/>
      <c r="L27" s="259"/>
      <c r="M27" s="259"/>
      <c r="N27" s="259"/>
      <c r="O27" s="380"/>
      <c r="P27" s="380"/>
      <c r="Q27" s="380"/>
      <c r="R27" s="261"/>
      <c r="S27" s="261"/>
      <c r="T27" s="330"/>
      <c r="U27" s="259"/>
      <c r="V27" s="353"/>
      <c r="W27" s="353"/>
      <c r="X27" s="330"/>
      <c r="Y27" s="259"/>
      <c r="Z27" s="259"/>
      <c r="AA27" s="259"/>
      <c r="AB27" s="330"/>
      <c r="AC27" s="13"/>
      <c r="AD27" s="259"/>
      <c r="AE27" s="380"/>
      <c r="AF27" s="380"/>
      <c r="AG27" s="380"/>
      <c r="AH27" s="380"/>
      <c r="AI27" s="381">
        <f t="shared" si="0"/>
        <v>0</v>
      </c>
      <c r="AJ27" s="382"/>
      <c r="AK27" s="261"/>
    </row>
    <row r="28" spans="1:37" x14ac:dyDescent="0.25">
      <c r="A28" s="63" t="s">
        <v>375</v>
      </c>
      <c r="B28" s="62">
        <v>2011</v>
      </c>
      <c r="C28" s="368" t="s">
        <v>6</v>
      </c>
      <c r="D28" s="261"/>
      <c r="E28" s="261"/>
      <c r="F28" s="261"/>
      <c r="G28" s="517"/>
      <c r="H28" s="520"/>
      <c r="I28" s="518"/>
      <c r="J28" s="330"/>
      <c r="K28" s="259"/>
      <c r="L28" s="259"/>
      <c r="M28" s="259"/>
      <c r="N28" s="259"/>
      <c r="O28" s="380"/>
      <c r="P28" s="380"/>
      <c r="Q28" s="380"/>
      <c r="R28" s="261"/>
      <c r="S28" s="261"/>
      <c r="T28" s="330"/>
      <c r="U28" s="259"/>
      <c r="V28" s="353"/>
      <c r="W28" s="353"/>
      <c r="X28" s="330"/>
      <c r="Y28" s="259"/>
      <c r="Z28" s="259"/>
      <c r="AA28" s="259"/>
      <c r="AB28" s="330"/>
      <c r="AC28" s="13"/>
      <c r="AD28" s="259"/>
      <c r="AE28" s="380"/>
      <c r="AF28" s="380"/>
      <c r="AG28" s="380"/>
      <c r="AH28" s="380"/>
      <c r="AI28" s="381">
        <f t="shared" si="0"/>
        <v>0</v>
      </c>
      <c r="AJ28" s="382"/>
      <c r="AK28" s="261"/>
    </row>
    <row r="29" spans="1:37" x14ac:dyDescent="0.25">
      <c r="A29" s="63" t="s">
        <v>378</v>
      </c>
      <c r="B29" s="62">
        <v>2011</v>
      </c>
      <c r="C29" s="368" t="s">
        <v>21</v>
      </c>
      <c r="D29" s="261"/>
      <c r="E29" s="261"/>
      <c r="F29" s="261"/>
      <c r="G29" s="517"/>
      <c r="H29" s="520"/>
      <c r="I29" s="518"/>
      <c r="J29" s="330"/>
      <c r="K29" s="259"/>
      <c r="L29" s="259"/>
      <c r="M29" s="259"/>
      <c r="N29" s="259"/>
      <c r="O29" s="380"/>
      <c r="P29" s="380"/>
      <c r="Q29" s="380"/>
      <c r="R29" s="261"/>
      <c r="S29" s="261"/>
      <c r="T29" s="330"/>
      <c r="U29" s="259"/>
      <c r="V29" s="353"/>
      <c r="W29" s="353"/>
      <c r="X29" s="330"/>
      <c r="Y29" s="259"/>
      <c r="Z29" s="259"/>
      <c r="AA29" s="259"/>
      <c r="AB29" s="330"/>
      <c r="AC29" s="13"/>
      <c r="AD29" s="259"/>
      <c r="AE29" s="380"/>
      <c r="AF29" s="380"/>
      <c r="AG29" s="380"/>
      <c r="AH29" s="380"/>
      <c r="AI29" s="381">
        <f t="shared" si="0"/>
        <v>0</v>
      </c>
      <c r="AJ29" s="382"/>
      <c r="AK29" s="261"/>
    </row>
    <row r="30" spans="1:37" x14ac:dyDescent="0.25">
      <c r="A30" s="63" t="s">
        <v>404</v>
      </c>
      <c r="B30" s="62">
        <v>2011</v>
      </c>
      <c r="C30" s="368" t="s">
        <v>149</v>
      </c>
      <c r="D30" s="261"/>
      <c r="E30" s="261"/>
      <c r="F30" s="261"/>
      <c r="G30" s="517"/>
      <c r="H30" s="520"/>
      <c r="I30" s="518"/>
      <c r="J30" s="330"/>
      <c r="K30" s="259"/>
      <c r="L30" s="259"/>
      <c r="M30" s="259"/>
      <c r="N30" s="259"/>
      <c r="O30" s="380"/>
      <c r="P30" s="380"/>
      <c r="Q30" s="380"/>
      <c r="R30" s="261"/>
      <c r="S30" s="261"/>
      <c r="T30" s="330"/>
      <c r="U30" s="259"/>
      <c r="V30" s="353"/>
      <c r="W30" s="353"/>
      <c r="X30" s="330"/>
      <c r="Y30" s="259"/>
      <c r="Z30" s="259"/>
      <c r="AA30" s="259"/>
      <c r="AB30" s="330"/>
      <c r="AC30" s="13"/>
      <c r="AD30" s="259"/>
      <c r="AE30" s="380"/>
      <c r="AF30" s="380"/>
      <c r="AG30" s="380"/>
      <c r="AH30" s="380"/>
      <c r="AI30" s="381">
        <f t="shared" si="0"/>
        <v>0</v>
      </c>
      <c r="AJ30" s="382"/>
      <c r="AK30" s="261"/>
    </row>
    <row r="31" spans="1:37" x14ac:dyDescent="0.25">
      <c r="A31" s="2" t="s">
        <v>379</v>
      </c>
      <c r="B31" s="3">
        <v>2011</v>
      </c>
      <c r="C31" s="369" t="s">
        <v>21</v>
      </c>
      <c r="D31" s="261"/>
      <c r="E31" s="261"/>
      <c r="F31" s="261"/>
      <c r="G31" s="517"/>
      <c r="H31" s="520"/>
      <c r="I31" s="518"/>
      <c r="J31" s="330"/>
      <c r="K31" s="259"/>
      <c r="L31" s="259"/>
      <c r="M31" s="259"/>
      <c r="N31" s="259"/>
      <c r="O31" s="380"/>
      <c r="P31" s="380"/>
      <c r="Q31" s="380"/>
      <c r="R31" s="261"/>
      <c r="S31" s="261"/>
      <c r="T31" s="330"/>
      <c r="U31" s="259"/>
      <c r="V31" s="353"/>
      <c r="W31" s="353"/>
      <c r="X31" s="330"/>
      <c r="Y31" s="259"/>
      <c r="Z31" s="259"/>
      <c r="AA31" s="259"/>
      <c r="AB31" s="330"/>
      <c r="AC31" s="13"/>
      <c r="AD31" s="259"/>
      <c r="AE31" s="380"/>
      <c r="AF31" s="380"/>
      <c r="AG31" s="380"/>
      <c r="AH31" s="380"/>
      <c r="AI31" s="381">
        <f t="shared" si="0"/>
        <v>0</v>
      </c>
      <c r="AJ31" s="382"/>
      <c r="AK31" s="261"/>
    </row>
    <row r="32" spans="1:37" x14ac:dyDescent="0.25">
      <c r="A32" s="63" t="s">
        <v>377</v>
      </c>
      <c r="B32" s="62">
        <v>2011</v>
      </c>
      <c r="C32" s="368" t="s">
        <v>21</v>
      </c>
      <c r="D32" s="261"/>
      <c r="E32" s="261"/>
      <c r="F32" s="261"/>
      <c r="G32" s="517"/>
      <c r="H32" s="520"/>
      <c r="I32" s="518"/>
      <c r="J32" s="330"/>
      <c r="K32" s="259"/>
      <c r="L32" s="259"/>
      <c r="M32" s="259"/>
      <c r="N32" s="259"/>
      <c r="O32" s="380"/>
      <c r="P32" s="380"/>
      <c r="Q32" s="380"/>
      <c r="R32" s="261"/>
      <c r="S32" s="261"/>
      <c r="T32" s="330"/>
      <c r="U32" s="259"/>
      <c r="V32" s="353"/>
      <c r="W32" s="353"/>
      <c r="X32" s="330"/>
      <c r="Y32" s="259"/>
      <c r="Z32" s="259"/>
      <c r="AA32" s="259"/>
      <c r="AB32" s="330"/>
      <c r="AC32" s="13"/>
      <c r="AD32" s="259"/>
      <c r="AE32" s="380"/>
      <c r="AF32" s="380"/>
      <c r="AG32" s="380"/>
      <c r="AH32" s="380"/>
      <c r="AI32" s="381">
        <f t="shared" si="0"/>
        <v>0</v>
      </c>
      <c r="AJ32" s="382"/>
      <c r="AK32" s="261"/>
    </row>
    <row r="33" spans="1:37" x14ac:dyDescent="0.25">
      <c r="A33" s="2" t="s">
        <v>413</v>
      </c>
      <c r="B33" s="3">
        <v>2011</v>
      </c>
      <c r="C33" s="369" t="s">
        <v>65</v>
      </c>
      <c r="D33" s="261"/>
      <c r="E33" s="261"/>
      <c r="F33" s="261"/>
      <c r="G33" s="517"/>
      <c r="H33" s="520"/>
      <c r="I33" s="518"/>
      <c r="J33" s="330"/>
      <c r="K33" s="259"/>
      <c r="L33" s="259"/>
      <c r="M33" s="259"/>
      <c r="N33" s="259"/>
      <c r="O33" s="380"/>
      <c r="P33" s="380"/>
      <c r="Q33" s="380"/>
      <c r="R33" s="261"/>
      <c r="S33" s="261"/>
      <c r="T33" s="330"/>
      <c r="U33" s="259"/>
      <c r="V33" s="353"/>
      <c r="W33" s="353"/>
      <c r="X33" s="330"/>
      <c r="Y33" s="259"/>
      <c r="Z33" s="259"/>
      <c r="AA33" s="259"/>
      <c r="AB33" s="330"/>
      <c r="AC33" s="13"/>
      <c r="AD33" s="259"/>
      <c r="AE33" s="380"/>
      <c r="AF33" s="380"/>
      <c r="AG33" s="380"/>
      <c r="AH33" s="380"/>
      <c r="AI33" s="381">
        <f t="shared" si="0"/>
        <v>0</v>
      </c>
      <c r="AJ33" s="382"/>
      <c r="AK33" s="261"/>
    </row>
    <row r="34" spans="1:37" x14ac:dyDescent="0.25">
      <c r="A34" s="63" t="s">
        <v>381</v>
      </c>
      <c r="B34" s="62">
        <v>2011</v>
      </c>
      <c r="C34" s="63" t="s">
        <v>155</v>
      </c>
      <c r="D34" s="261"/>
      <c r="E34" s="261"/>
      <c r="F34" s="261"/>
      <c r="G34" s="517"/>
      <c r="H34" s="520"/>
      <c r="I34" s="518"/>
      <c r="J34" s="330"/>
      <c r="K34" s="259"/>
      <c r="L34" s="259"/>
      <c r="M34" s="259"/>
      <c r="N34" s="259"/>
      <c r="O34" s="380"/>
      <c r="P34" s="380"/>
      <c r="Q34" s="380"/>
      <c r="R34" s="261"/>
      <c r="S34" s="261"/>
      <c r="T34" s="330"/>
      <c r="U34" s="259"/>
      <c r="V34" s="353"/>
      <c r="W34" s="353"/>
      <c r="X34" s="330"/>
      <c r="Y34" s="259"/>
      <c r="Z34" s="259"/>
      <c r="AA34" s="259"/>
      <c r="AB34" s="330"/>
      <c r="AC34" s="13"/>
      <c r="AD34" s="259"/>
      <c r="AE34" s="380"/>
      <c r="AF34" s="380"/>
      <c r="AG34" s="380"/>
      <c r="AH34" s="380"/>
      <c r="AI34" s="381">
        <f>SUM(H34:AH34)</f>
        <v>0</v>
      </c>
      <c r="AJ34" s="382"/>
      <c r="AK34" s="261"/>
    </row>
    <row r="35" spans="1:37" x14ac:dyDescent="0.25">
      <c r="A35" s="63" t="s">
        <v>373</v>
      </c>
      <c r="B35" s="62">
        <v>2011</v>
      </c>
      <c r="C35" s="368" t="s">
        <v>58</v>
      </c>
      <c r="D35" s="261"/>
      <c r="E35" s="261"/>
      <c r="F35" s="261"/>
      <c r="G35" s="517"/>
      <c r="H35" s="520"/>
      <c r="I35" s="518"/>
      <c r="J35" s="330"/>
      <c r="K35" s="259"/>
      <c r="L35" s="259"/>
      <c r="M35" s="259"/>
      <c r="N35" s="259"/>
      <c r="O35" s="380"/>
      <c r="P35" s="380"/>
      <c r="Q35" s="380"/>
      <c r="R35" s="261"/>
      <c r="S35" s="261"/>
      <c r="T35" s="330"/>
      <c r="U35" s="259"/>
      <c r="V35" s="353"/>
      <c r="W35" s="353"/>
      <c r="X35" s="330"/>
      <c r="Y35" s="259"/>
      <c r="Z35" s="259"/>
      <c r="AA35" s="259"/>
      <c r="AB35" s="330"/>
      <c r="AC35" s="13"/>
      <c r="AD35" s="259"/>
      <c r="AE35" s="380"/>
      <c r="AF35" s="380"/>
      <c r="AG35" s="380"/>
      <c r="AH35" s="380"/>
      <c r="AI35" s="381">
        <f>SUM(H35:AH35)</f>
        <v>0</v>
      </c>
      <c r="AJ35" s="382"/>
      <c r="AK35" s="261"/>
    </row>
    <row r="36" spans="1:37" x14ac:dyDescent="0.25">
      <c r="A36" s="2" t="s">
        <v>399</v>
      </c>
      <c r="B36" s="3">
        <v>2011</v>
      </c>
      <c r="C36" s="369" t="s">
        <v>318</v>
      </c>
      <c r="D36" s="261"/>
      <c r="E36" s="261"/>
      <c r="F36" s="261"/>
      <c r="G36" s="517"/>
      <c r="H36" s="520"/>
      <c r="I36" s="518"/>
      <c r="J36" s="330"/>
      <c r="K36" s="259"/>
      <c r="L36" s="259"/>
      <c r="M36" s="259"/>
      <c r="N36" s="259"/>
      <c r="O36" s="380"/>
      <c r="P36" s="380"/>
      <c r="Q36" s="380"/>
      <c r="R36" s="261"/>
      <c r="S36" s="261"/>
      <c r="T36" s="330"/>
      <c r="U36" s="259"/>
      <c r="V36" s="353"/>
      <c r="W36" s="353"/>
      <c r="X36" s="330"/>
      <c r="Y36" s="259"/>
      <c r="Z36" s="259"/>
      <c r="AA36" s="259"/>
      <c r="AB36" s="330"/>
      <c r="AC36" s="13"/>
      <c r="AD36" s="259"/>
      <c r="AE36" s="380"/>
      <c r="AF36" s="380"/>
      <c r="AG36" s="380"/>
      <c r="AH36" s="380"/>
      <c r="AI36" s="381">
        <f t="shared" si="0"/>
        <v>0</v>
      </c>
      <c r="AJ36" s="382"/>
      <c r="AK36" s="261"/>
    </row>
    <row r="37" spans="1:37" x14ac:dyDescent="0.25">
      <c r="A37" s="2" t="s">
        <v>414</v>
      </c>
      <c r="B37" s="3">
        <v>2011</v>
      </c>
      <c r="C37" s="2" t="s">
        <v>6</v>
      </c>
      <c r="D37" s="261"/>
      <c r="E37" s="261"/>
      <c r="F37" s="261"/>
      <c r="G37" s="517"/>
      <c r="H37" s="520"/>
      <c r="I37" s="518"/>
      <c r="J37" s="330"/>
      <c r="K37" s="259"/>
      <c r="L37" s="259"/>
      <c r="M37" s="259"/>
      <c r="N37" s="259"/>
      <c r="O37" s="380"/>
      <c r="P37" s="380"/>
      <c r="Q37" s="380"/>
      <c r="R37" s="261"/>
      <c r="S37" s="261"/>
      <c r="T37" s="330"/>
      <c r="U37" s="259"/>
      <c r="V37" s="353"/>
      <c r="W37" s="353"/>
      <c r="X37" s="330"/>
      <c r="Y37" s="259"/>
      <c r="Z37" s="259"/>
      <c r="AA37" s="259"/>
      <c r="AB37" s="330"/>
      <c r="AC37" s="13"/>
      <c r="AD37" s="259"/>
      <c r="AE37" s="380"/>
      <c r="AF37" s="380"/>
      <c r="AG37" s="380"/>
      <c r="AH37" s="380"/>
      <c r="AI37" s="381">
        <f t="shared" si="0"/>
        <v>0</v>
      </c>
      <c r="AJ37" s="382"/>
      <c r="AK37" s="261"/>
    </row>
    <row r="38" spans="1:37" x14ac:dyDescent="0.25">
      <c r="A38" s="63" t="s">
        <v>374</v>
      </c>
      <c r="B38" s="62">
        <v>2011</v>
      </c>
      <c r="C38" s="368" t="s">
        <v>21</v>
      </c>
      <c r="D38" s="261"/>
      <c r="E38" s="261"/>
      <c r="F38" s="261"/>
      <c r="G38" s="517"/>
      <c r="H38" s="520"/>
      <c r="I38" s="518"/>
      <c r="J38" s="330"/>
      <c r="K38" s="259"/>
      <c r="L38" s="259"/>
      <c r="M38" s="259"/>
      <c r="N38" s="259"/>
      <c r="O38" s="380"/>
      <c r="P38" s="380"/>
      <c r="Q38" s="380"/>
      <c r="R38" s="261"/>
      <c r="S38" s="261"/>
      <c r="T38" s="330"/>
      <c r="U38" s="259"/>
      <c r="V38" s="353"/>
      <c r="W38" s="353"/>
      <c r="X38" s="330"/>
      <c r="Y38" s="259"/>
      <c r="Z38" s="259"/>
      <c r="AA38" s="259"/>
      <c r="AB38" s="330"/>
      <c r="AC38" s="13"/>
      <c r="AD38" s="259"/>
      <c r="AE38" s="380"/>
      <c r="AF38" s="380"/>
      <c r="AG38" s="380"/>
      <c r="AH38" s="380"/>
      <c r="AI38" s="381">
        <f t="shared" si="0"/>
        <v>0</v>
      </c>
      <c r="AJ38" s="382"/>
      <c r="AK38" s="261"/>
    </row>
    <row r="39" spans="1:37" x14ac:dyDescent="0.25">
      <c r="A39" s="2" t="s">
        <v>449</v>
      </c>
      <c r="B39" s="3">
        <v>2012</v>
      </c>
      <c r="C39" s="2" t="s">
        <v>311</v>
      </c>
      <c r="D39" s="261"/>
      <c r="E39" s="261"/>
      <c r="F39" s="261"/>
      <c r="G39" s="517"/>
      <c r="H39" s="520"/>
      <c r="I39" s="518"/>
      <c r="J39" s="330"/>
      <c r="K39" s="259"/>
      <c r="L39" s="259"/>
      <c r="M39" s="259"/>
      <c r="N39" s="259"/>
      <c r="O39" s="380"/>
      <c r="P39" s="380"/>
      <c r="Q39" s="380"/>
      <c r="R39" s="261"/>
      <c r="S39" s="261"/>
      <c r="T39" s="330"/>
      <c r="U39" s="259"/>
      <c r="V39" s="353"/>
      <c r="W39" s="353"/>
      <c r="X39" s="330"/>
      <c r="Y39" s="259"/>
      <c r="Z39" s="259"/>
      <c r="AA39" s="259"/>
      <c r="AB39" s="330"/>
      <c r="AC39" s="13"/>
      <c r="AD39" s="259"/>
      <c r="AE39" s="380"/>
      <c r="AF39" s="380"/>
      <c r="AG39" s="380"/>
      <c r="AH39" s="380"/>
      <c r="AI39" s="381">
        <f t="shared" si="0"/>
        <v>0</v>
      </c>
      <c r="AJ39" s="382"/>
      <c r="AK39" s="261"/>
    </row>
    <row r="40" spans="1:37" x14ac:dyDescent="0.25">
      <c r="A40" s="2" t="s">
        <v>448</v>
      </c>
      <c r="B40" s="3">
        <v>2012</v>
      </c>
      <c r="C40" s="369" t="s">
        <v>21</v>
      </c>
      <c r="D40" s="261"/>
      <c r="E40" s="261"/>
      <c r="F40" s="261"/>
      <c r="G40" s="517"/>
      <c r="H40" s="520"/>
      <c r="I40" s="518"/>
      <c r="J40" s="330"/>
      <c r="K40" s="259"/>
      <c r="L40" s="259"/>
      <c r="M40" s="259"/>
      <c r="N40" s="259"/>
      <c r="O40" s="380"/>
      <c r="P40" s="380"/>
      <c r="Q40" s="380"/>
      <c r="R40" s="261"/>
      <c r="S40" s="261"/>
      <c r="T40" s="330"/>
      <c r="U40" s="259"/>
      <c r="V40" s="353"/>
      <c r="W40" s="353"/>
      <c r="X40" s="330"/>
      <c r="Y40" s="259"/>
      <c r="Z40" s="259"/>
      <c r="AA40" s="259"/>
      <c r="AB40" s="330"/>
      <c r="AC40" s="13"/>
      <c r="AD40" s="259"/>
      <c r="AE40" s="380"/>
      <c r="AF40" s="380"/>
      <c r="AG40" s="380"/>
      <c r="AH40" s="380"/>
      <c r="AI40" s="381">
        <f t="shared" si="0"/>
        <v>0</v>
      </c>
      <c r="AJ40" s="382"/>
      <c r="AK40" s="261"/>
    </row>
    <row r="41" spans="1:37" x14ac:dyDescent="0.25">
      <c r="A41" s="63" t="s">
        <v>446</v>
      </c>
      <c r="B41" s="62">
        <v>2012</v>
      </c>
      <c r="C41" s="368" t="s">
        <v>20</v>
      </c>
      <c r="D41" s="261"/>
      <c r="E41" s="261"/>
      <c r="F41" s="261"/>
      <c r="G41" s="517"/>
      <c r="H41" s="520"/>
      <c r="I41" s="518"/>
      <c r="J41" s="330"/>
      <c r="K41" s="259"/>
      <c r="L41" s="259"/>
      <c r="M41" s="259"/>
      <c r="N41" s="259"/>
      <c r="O41" s="380"/>
      <c r="P41" s="380"/>
      <c r="Q41" s="380"/>
      <c r="R41" s="261"/>
      <c r="S41" s="261"/>
      <c r="T41" s="330"/>
      <c r="U41" s="259"/>
      <c r="V41" s="353"/>
      <c r="W41" s="353"/>
      <c r="X41" s="330"/>
      <c r="Y41" s="259"/>
      <c r="Z41" s="259"/>
      <c r="AA41" s="259"/>
      <c r="AB41" s="330"/>
      <c r="AC41" s="13"/>
      <c r="AD41" s="259"/>
      <c r="AE41" s="380"/>
      <c r="AF41" s="380"/>
      <c r="AG41" s="380"/>
      <c r="AH41" s="380"/>
      <c r="AI41" s="381">
        <f t="shared" si="0"/>
        <v>0</v>
      </c>
      <c r="AJ41" s="382"/>
      <c r="AK41" s="261"/>
    </row>
    <row r="42" spans="1:37" x14ac:dyDescent="0.25">
      <c r="A42" s="63" t="s">
        <v>445</v>
      </c>
      <c r="B42" s="62">
        <v>2012</v>
      </c>
      <c r="C42" s="63" t="s">
        <v>21</v>
      </c>
      <c r="D42" s="261"/>
      <c r="E42" s="261"/>
      <c r="F42" s="261"/>
      <c r="G42" s="517"/>
      <c r="H42" s="520"/>
      <c r="I42" s="518"/>
      <c r="J42" s="330"/>
      <c r="K42" s="259"/>
      <c r="L42" s="259"/>
      <c r="M42" s="259"/>
      <c r="N42" s="259"/>
      <c r="O42" s="380"/>
      <c r="P42" s="380"/>
      <c r="Q42" s="380"/>
      <c r="R42" s="261"/>
      <c r="S42" s="261"/>
      <c r="T42" s="330"/>
      <c r="U42" s="259"/>
      <c r="V42" s="353"/>
      <c r="W42" s="353"/>
      <c r="X42" s="330"/>
      <c r="Y42" s="259"/>
      <c r="Z42" s="259"/>
      <c r="AA42" s="259"/>
      <c r="AB42" s="330"/>
      <c r="AC42" s="13"/>
      <c r="AD42" s="259"/>
      <c r="AE42" s="380"/>
      <c r="AF42" s="380"/>
      <c r="AG42" s="380"/>
      <c r="AH42" s="380"/>
      <c r="AI42" s="381">
        <f t="shared" si="0"/>
        <v>0</v>
      </c>
      <c r="AJ42" s="382"/>
      <c r="AK42" s="261"/>
    </row>
    <row r="43" spans="1:37" x14ac:dyDescent="0.25">
      <c r="A43" s="63" t="s">
        <v>443</v>
      </c>
      <c r="B43" s="62">
        <v>2012</v>
      </c>
      <c r="C43" s="63" t="s">
        <v>21</v>
      </c>
      <c r="D43" s="261"/>
      <c r="E43" s="261"/>
      <c r="F43" s="261"/>
      <c r="G43" s="517"/>
      <c r="H43" s="520"/>
      <c r="I43" s="518"/>
      <c r="J43" s="330"/>
      <c r="K43" s="259"/>
      <c r="L43" s="259"/>
      <c r="M43" s="259"/>
      <c r="N43" s="259"/>
      <c r="O43" s="380"/>
      <c r="P43" s="380"/>
      <c r="Q43" s="380"/>
      <c r="R43" s="261"/>
      <c r="S43" s="261"/>
      <c r="T43" s="330"/>
      <c r="U43" s="259"/>
      <c r="V43" s="353"/>
      <c r="W43" s="353"/>
      <c r="X43" s="330"/>
      <c r="Y43" s="259"/>
      <c r="Z43" s="259"/>
      <c r="AA43" s="259"/>
      <c r="AB43" s="330"/>
      <c r="AC43" s="13"/>
      <c r="AD43" s="259"/>
      <c r="AE43" s="380"/>
      <c r="AF43" s="380"/>
      <c r="AG43" s="380"/>
      <c r="AH43" s="380"/>
      <c r="AI43" s="381">
        <f t="shared" si="0"/>
        <v>0</v>
      </c>
      <c r="AJ43" s="382"/>
      <c r="AK43" s="261"/>
    </row>
    <row r="44" spans="1:37" x14ac:dyDescent="0.25">
      <c r="A44" s="2" t="s">
        <v>440</v>
      </c>
      <c r="B44" s="3">
        <v>2012</v>
      </c>
      <c r="C44" s="369" t="s">
        <v>6</v>
      </c>
      <c r="D44" s="261"/>
      <c r="E44" s="261"/>
      <c r="F44" s="261"/>
      <c r="G44" s="517"/>
      <c r="H44" s="520"/>
      <c r="I44" s="518"/>
      <c r="J44" s="330"/>
      <c r="K44" s="259"/>
      <c r="L44" s="259"/>
      <c r="M44" s="259"/>
      <c r="N44" s="259"/>
      <c r="O44" s="380"/>
      <c r="P44" s="380"/>
      <c r="Q44" s="380"/>
      <c r="R44" s="261"/>
      <c r="S44" s="261"/>
      <c r="T44" s="330"/>
      <c r="U44" s="259"/>
      <c r="V44" s="353"/>
      <c r="W44" s="353"/>
      <c r="X44" s="330"/>
      <c r="Y44" s="259"/>
      <c r="Z44" s="259"/>
      <c r="AA44" s="259"/>
      <c r="AB44" s="330"/>
      <c r="AC44" s="13"/>
      <c r="AD44" s="259"/>
      <c r="AE44" s="380"/>
      <c r="AF44" s="380"/>
      <c r="AG44" s="380"/>
      <c r="AH44" s="380"/>
      <c r="AI44" s="381">
        <f t="shared" si="0"/>
        <v>0</v>
      </c>
      <c r="AJ44" s="382"/>
      <c r="AK44" s="261"/>
    </row>
    <row r="45" spans="1:37" x14ac:dyDescent="0.25">
      <c r="A45" s="63" t="s">
        <v>439</v>
      </c>
      <c r="B45" s="62">
        <v>2012</v>
      </c>
      <c r="C45" s="368" t="s">
        <v>322</v>
      </c>
      <c r="D45" s="261"/>
      <c r="E45" s="261"/>
      <c r="F45" s="261"/>
      <c r="G45" s="517"/>
      <c r="H45" s="520"/>
      <c r="I45" s="518"/>
      <c r="J45" s="330"/>
      <c r="K45" s="259"/>
      <c r="L45" s="259"/>
      <c r="M45" s="259"/>
      <c r="N45" s="259"/>
      <c r="O45" s="380"/>
      <c r="P45" s="380"/>
      <c r="Q45" s="380"/>
      <c r="R45" s="261"/>
      <c r="S45" s="261"/>
      <c r="T45" s="330"/>
      <c r="U45" s="259"/>
      <c r="V45" s="353"/>
      <c r="W45" s="353"/>
      <c r="X45" s="330"/>
      <c r="Y45" s="259"/>
      <c r="Z45" s="259"/>
      <c r="AA45" s="259"/>
      <c r="AB45" s="330"/>
      <c r="AC45" s="13"/>
      <c r="AD45" s="259"/>
      <c r="AE45" s="380"/>
      <c r="AF45" s="380"/>
      <c r="AG45" s="380"/>
      <c r="AH45" s="380"/>
      <c r="AI45" s="381">
        <f t="shared" si="0"/>
        <v>0</v>
      </c>
      <c r="AJ45" s="382"/>
      <c r="AK45" s="261"/>
    </row>
    <row r="46" spans="1:37" x14ac:dyDescent="0.25">
      <c r="A46" s="2" t="s">
        <v>438</v>
      </c>
      <c r="B46" s="3">
        <v>2012</v>
      </c>
      <c r="C46" s="368" t="s">
        <v>6</v>
      </c>
      <c r="D46" s="261"/>
      <c r="E46" s="261"/>
      <c r="F46" s="261"/>
      <c r="G46" s="517"/>
      <c r="H46" s="520"/>
      <c r="I46" s="518"/>
      <c r="J46" s="330"/>
      <c r="K46" s="259"/>
      <c r="L46" s="259"/>
      <c r="M46" s="259"/>
      <c r="N46" s="259"/>
      <c r="O46" s="380"/>
      <c r="P46" s="380"/>
      <c r="Q46" s="380"/>
      <c r="R46" s="261"/>
      <c r="S46" s="261"/>
      <c r="T46" s="330"/>
      <c r="U46" s="259"/>
      <c r="V46" s="353"/>
      <c r="W46" s="353"/>
      <c r="X46" s="330"/>
      <c r="Y46" s="259"/>
      <c r="Z46" s="259"/>
      <c r="AA46" s="259"/>
      <c r="AB46" s="330"/>
      <c r="AC46" s="13"/>
      <c r="AD46" s="259"/>
      <c r="AE46" s="380"/>
      <c r="AF46" s="380"/>
      <c r="AG46" s="380"/>
      <c r="AH46" s="380"/>
      <c r="AI46" s="381">
        <f t="shared" si="0"/>
        <v>0</v>
      </c>
      <c r="AJ46" s="382"/>
      <c r="AK46" s="261"/>
    </row>
    <row r="47" spans="1:37" x14ac:dyDescent="0.25">
      <c r="A47" s="2" t="s">
        <v>437</v>
      </c>
      <c r="B47" s="3">
        <v>2012</v>
      </c>
      <c r="C47" s="2" t="s">
        <v>436</v>
      </c>
      <c r="D47" s="261"/>
      <c r="E47" s="261"/>
      <c r="F47" s="261"/>
      <c r="G47" s="517"/>
      <c r="H47" s="520"/>
      <c r="I47" s="518"/>
      <c r="J47" s="330"/>
      <c r="K47" s="259"/>
      <c r="L47" s="259"/>
      <c r="M47" s="259"/>
      <c r="N47" s="259"/>
      <c r="O47" s="380"/>
      <c r="P47" s="380"/>
      <c r="Q47" s="380"/>
      <c r="R47" s="261"/>
      <c r="S47" s="261"/>
      <c r="T47" s="330"/>
      <c r="U47" s="259"/>
      <c r="V47" s="353"/>
      <c r="W47" s="353"/>
      <c r="X47" s="330"/>
      <c r="Y47" s="259"/>
      <c r="Z47" s="259"/>
      <c r="AA47" s="259"/>
      <c r="AB47" s="330"/>
      <c r="AC47" s="13"/>
      <c r="AD47" s="259"/>
      <c r="AE47" s="380"/>
      <c r="AF47" s="380"/>
      <c r="AG47" s="380"/>
      <c r="AH47" s="380"/>
      <c r="AI47" s="381">
        <f t="shared" si="0"/>
        <v>0</v>
      </c>
      <c r="AJ47" s="382"/>
      <c r="AK47" s="261"/>
    </row>
    <row r="48" spans="1:37" x14ac:dyDescent="0.25">
      <c r="A48" s="2" t="s">
        <v>435</v>
      </c>
      <c r="B48" s="3">
        <v>2012</v>
      </c>
      <c r="C48" s="369" t="s">
        <v>322</v>
      </c>
      <c r="D48" s="261"/>
      <c r="E48" s="261"/>
      <c r="F48" s="261"/>
      <c r="G48" s="517"/>
      <c r="H48" s="520"/>
      <c r="I48" s="518"/>
      <c r="J48" s="330"/>
      <c r="K48" s="259"/>
      <c r="L48" s="259"/>
      <c r="M48" s="259"/>
      <c r="N48" s="259"/>
      <c r="O48" s="380"/>
      <c r="P48" s="380"/>
      <c r="Q48" s="380"/>
      <c r="R48" s="261"/>
      <c r="S48" s="261"/>
      <c r="T48" s="330"/>
      <c r="U48" s="259"/>
      <c r="V48" s="353"/>
      <c r="W48" s="353"/>
      <c r="X48" s="330"/>
      <c r="Y48" s="259"/>
      <c r="Z48" s="259"/>
      <c r="AA48" s="259"/>
      <c r="AB48" s="330"/>
      <c r="AC48" s="13"/>
      <c r="AD48" s="259"/>
      <c r="AE48" s="380"/>
      <c r="AF48" s="380"/>
      <c r="AG48" s="380"/>
      <c r="AH48" s="380"/>
      <c r="AI48" s="381">
        <f t="shared" si="0"/>
        <v>0</v>
      </c>
      <c r="AJ48" s="382"/>
      <c r="AK48" s="261"/>
    </row>
    <row r="49" spans="1:37" x14ac:dyDescent="0.25">
      <c r="A49" s="63" t="s">
        <v>434</v>
      </c>
      <c r="B49" s="62">
        <v>2012</v>
      </c>
      <c r="C49" s="63" t="s">
        <v>21</v>
      </c>
      <c r="D49" s="261"/>
      <c r="E49" s="261"/>
      <c r="F49" s="261"/>
      <c r="G49" s="517"/>
      <c r="H49" s="520"/>
      <c r="I49" s="518"/>
      <c r="J49" s="330"/>
      <c r="K49" s="259"/>
      <c r="L49" s="259"/>
      <c r="M49" s="259"/>
      <c r="N49" s="259"/>
      <c r="O49" s="380"/>
      <c r="P49" s="380"/>
      <c r="Q49" s="380"/>
      <c r="R49" s="261"/>
      <c r="S49" s="261"/>
      <c r="T49" s="330"/>
      <c r="U49" s="259"/>
      <c r="V49" s="353"/>
      <c r="W49" s="353"/>
      <c r="X49" s="330"/>
      <c r="Y49" s="259"/>
      <c r="Z49" s="259"/>
      <c r="AA49" s="259"/>
      <c r="AB49" s="330"/>
      <c r="AC49" s="13"/>
      <c r="AD49" s="259"/>
      <c r="AE49" s="380"/>
      <c r="AF49" s="380"/>
      <c r="AG49" s="380"/>
      <c r="AH49" s="380"/>
      <c r="AI49" s="381">
        <f t="shared" si="0"/>
        <v>0</v>
      </c>
      <c r="AJ49" s="382"/>
      <c r="AK49" s="261"/>
    </row>
    <row r="50" spans="1:37" x14ac:dyDescent="0.25">
      <c r="A50" s="63" t="s">
        <v>433</v>
      </c>
      <c r="B50" s="62">
        <v>2012</v>
      </c>
      <c r="C50" s="368" t="s">
        <v>21</v>
      </c>
      <c r="D50" s="261"/>
      <c r="E50" s="261"/>
      <c r="F50" s="261"/>
      <c r="G50" s="517"/>
      <c r="H50" s="520"/>
      <c r="I50" s="518"/>
      <c r="J50" s="330"/>
      <c r="K50" s="259"/>
      <c r="L50" s="259"/>
      <c r="M50" s="259"/>
      <c r="N50" s="259"/>
      <c r="O50" s="380"/>
      <c r="P50" s="380"/>
      <c r="Q50" s="380"/>
      <c r="R50" s="261"/>
      <c r="S50" s="261"/>
      <c r="T50" s="330"/>
      <c r="U50" s="259"/>
      <c r="V50" s="353"/>
      <c r="W50" s="353"/>
      <c r="X50" s="330"/>
      <c r="Y50" s="259"/>
      <c r="Z50" s="259"/>
      <c r="AA50" s="259"/>
      <c r="AB50" s="330"/>
      <c r="AC50" s="13"/>
      <c r="AD50" s="259"/>
      <c r="AE50" s="380"/>
      <c r="AF50" s="380"/>
      <c r="AG50" s="380"/>
      <c r="AH50" s="380"/>
      <c r="AI50" s="381">
        <f t="shared" si="0"/>
        <v>0</v>
      </c>
      <c r="AJ50" s="382"/>
      <c r="AK50" s="261"/>
    </row>
    <row r="51" spans="1:37" x14ac:dyDescent="0.25">
      <c r="A51" s="63" t="s">
        <v>432</v>
      </c>
      <c r="B51" s="62">
        <v>2012</v>
      </c>
      <c r="C51" s="63" t="s">
        <v>21</v>
      </c>
      <c r="D51" s="261"/>
      <c r="E51" s="261"/>
      <c r="F51" s="261"/>
      <c r="G51" s="517"/>
      <c r="H51" s="520"/>
      <c r="I51" s="518"/>
      <c r="J51" s="330"/>
      <c r="K51" s="259"/>
      <c r="L51" s="259"/>
      <c r="M51" s="259"/>
      <c r="N51" s="259"/>
      <c r="O51" s="380"/>
      <c r="P51" s="380"/>
      <c r="Q51" s="380"/>
      <c r="R51" s="261"/>
      <c r="S51" s="261"/>
      <c r="T51" s="330"/>
      <c r="U51" s="259"/>
      <c r="V51" s="353"/>
      <c r="W51" s="353"/>
      <c r="X51" s="330"/>
      <c r="Y51" s="259"/>
      <c r="Z51" s="259"/>
      <c r="AA51" s="259"/>
      <c r="AB51" s="330"/>
      <c r="AC51" s="13"/>
      <c r="AD51" s="259"/>
      <c r="AE51" s="380"/>
      <c r="AF51" s="380"/>
      <c r="AG51" s="380"/>
      <c r="AH51" s="380"/>
      <c r="AI51" s="381">
        <f t="shared" si="0"/>
        <v>0</v>
      </c>
      <c r="AJ51" s="382"/>
      <c r="AK51" s="261"/>
    </row>
    <row r="52" spans="1:37" x14ac:dyDescent="0.25">
      <c r="A52" s="63" t="s">
        <v>431</v>
      </c>
      <c r="B52" s="62">
        <v>2012</v>
      </c>
      <c r="C52" s="368" t="s">
        <v>83</v>
      </c>
      <c r="D52" s="261"/>
      <c r="E52" s="261"/>
      <c r="F52" s="261"/>
      <c r="G52" s="517"/>
      <c r="H52" s="520"/>
      <c r="I52" s="518"/>
      <c r="J52" s="330"/>
      <c r="K52" s="259"/>
      <c r="L52" s="259"/>
      <c r="M52" s="259"/>
      <c r="N52" s="259"/>
      <c r="O52" s="380"/>
      <c r="P52" s="380"/>
      <c r="Q52" s="380"/>
      <c r="R52" s="261"/>
      <c r="S52" s="261"/>
      <c r="T52" s="330"/>
      <c r="U52" s="259"/>
      <c r="V52" s="353"/>
      <c r="W52" s="353"/>
      <c r="X52" s="330"/>
      <c r="Y52" s="259"/>
      <c r="Z52" s="259"/>
      <c r="AA52" s="259"/>
      <c r="AB52" s="330"/>
      <c r="AC52" s="13"/>
      <c r="AD52" s="259"/>
      <c r="AE52" s="380"/>
      <c r="AF52" s="380"/>
      <c r="AG52" s="380"/>
      <c r="AH52" s="380"/>
      <c r="AI52" s="381">
        <f t="shared" si="0"/>
        <v>0</v>
      </c>
      <c r="AJ52" s="382"/>
      <c r="AK52" s="261"/>
    </row>
    <row r="53" spans="1:37" x14ac:dyDescent="0.25">
      <c r="A53" s="63" t="s">
        <v>430</v>
      </c>
      <c r="B53" s="62">
        <v>2012</v>
      </c>
      <c r="C53" s="368" t="s">
        <v>21</v>
      </c>
      <c r="D53" s="261"/>
      <c r="E53" s="261"/>
      <c r="F53" s="261"/>
      <c r="G53" s="517"/>
      <c r="H53" s="520"/>
      <c r="I53" s="518"/>
      <c r="J53" s="330"/>
      <c r="K53" s="259"/>
      <c r="L53" s="259"/>
      <c r="M53" s="259"/>
      <c r="N53" s="259"/>
      <c r="O53" s="380"/>
      <c r="P53" s="380"/>
      <c r="Q53" s="380"/>
      <c r="R53" s="261"/>
      <c r="S53" s="261"/>
      <c r="T53" s="330"/>
      <c r="U53" s="259"/>
      <c r="V53" s="353"/>
      <c r="W53" s="353"/>
      <c r="X53" s="330"/>
      <c r="Y53" s="259"/>
      <c r="Z53" s="259"/>
      <c r="AA53" s="259"/>
      <c r="AB53" s="330"/>
      <c r="AC53" s="13"/>
      <c r="AD53" s="259"/>
      <c r="AE53" s="380"/>
      <c r="AF53" s="380"/>
      <c r="AG53" s="380"/>
      <c r="AH53" s="380"/>
      <c r="AI53" s="381">
        <f t="shared" si="0"/>
        <v>0</v>
      </c>
      <c r="AJ53" s="382"/>
      <c r="AK53" s="261"/>
    </row>
    <row r="54" spans="1:37" x14ac:dyDescent="0.25">
      <c r="A54" s="63" t="s">
        <v>429</v>
      </c>
      <c r="B54" s="62">
        <v>2012</v>
      </c>
      <c r="C54" s="63" t="s">
        <v>428</v>
      </c>
      <c r="D54" s="261"/>
      <c r="E54" s="261"/>
      <c r="F54" s="261"/>
      <c r="G54" s="517"/>
      <c r="H54" s="520"/>
      <c r="I54" s="518"/>
      <c r="J54" s="330"/>
      <c r="K54" s="259"/>
      <c r="L54" s="259"/>
      <c r="M54" s="259"/>
      <c r="N54" s="259"/>
      <c r="O54" s="380"/>
      <c r="P54" s="380"/>
      <c r="Q54" s="380"/>
      <c r="R54" s="261"/>
      <c r="S54" s="261"/>
      <c r="T54" s="330"/>
      <c r="U54" s="259"/>
      <c r="V54" s="353"/>
      <c r="W54" s="353"/>
      <c r="X54" s="330"/>
      <c r="Y54" s="259"/>
      <c r="Z54" s="259"/>
      <c r="AA54" s="259"/>
      <c r="AB54" s="330"/>
      <c r="AC54" s="13"/>
      <c r="AD54" s="259"/>
      <c r="AE54" s="380"/>
      <c r="AF54" s="380"/>
      <c r="AG54" s="380"/>
      <c r="AH54" s="380"/>
      <c r="AI54" s="381">
        <f t="shared" si="0"/>
        <v>0</v>
      </c>
      <c r="AJ54" s="382"/>
      <c r="AK54" s="261"/>
    </row>
    <row r="55" spans="1:37" x14ac:dyDescent="0.25">
      <c r="A55" s="2" t="s">
        <v>427</v>
      </c>
      <c r="B55" s="3">
        <v>2012</v>
      </c>
      <c r="C55" s="2" t="s">
        <v>20</v>
      </c>
      <c r="D55" s="261"/>
      <c r="E55" s="261"/>
      <c r="F55" s="261"/>
      <c r="G55" s="517"/>
      <c r="H55" s="520"/>
      <c r="I55" s="518"/>
      <c r="J55" s="330"/>
      <c r="K55" s="259"/>
      <c r="L55" s="259"/>
      <c r="M55" s="259"/>
      <c r="N55" s="259"/>
      <c r="O55" s="380"/>
      <c r="P55" s="380"/>
      <c r="Q55" s="380"/>
      <c r="R55" s="261"/>
      <c r="S55" s="261"/>
      <c r="T55" s="330"/>
      <c r="U55" s="259"/>
      <c r="V55" s="353"/>
      <c r="W55" s="353"/>
      <c r="X55" s="330"/>
      <c r="Y55" s="259"/>
      <c r="Z55" s="259"/>
      <c r="AA55" s="259"/>
      <c r="AB55" s="330"/>
      <c r="AC55" s="13"/>
      <c r="AD55" s="259"/>
      <c r="AE55" s="380"/>
      <c r="AF55" s="380"/>
      <c r="AG55" s="380"/>
      <c r="AH55" s="380"/>
      <c r="AI55" s="381">
        <f t="shared" si="0"/>
        <v>0</v>
      </c>
      <c r="AJ55" s="382"/>
      <c r="AK55" s="261"/>
    </row>
    <row r="56" spans="1:37" x14ac:dyDescent="0.25">
      <c r="A56" s="63" t="s">
        <v>426</v>
      </c>
      <c r="B56" s="62">
        <v>2012</v>
      </c>
      <c r="C56" s="63" t="s">
        <v>21</v>
      </c>
      <c r="D56" s="261"/>
      <c r="E56" s="261"/>
      <c r="F56" s="261"/>
      <c r="G56" s="517"/>
      <c r="H56" s="520"/>
      <c r="I56" s="518"/>
      <c r="J56" s="330"/>
      <c r="K56" s="259"/>
      <c r="L56" s="259"/>
      <c r="M56" s="259"/>
      <c r="N56" s="259"/>
      <c r="O56" s="380"/>
      <c r="P56" s="380"/>
      <c r="Q56" s="380"/>
      <c r="R56" s="261"/>
      <c r="S56" s="261"/>
      <c r="T56" s="330"/>
      <c r="U56" s="259"/>
      <c r="V56" s="353"/>
      <c r="W56" s="353"/>
      <c r="X56" s="330"/>
      <c r="Y56" s="259"/>
      <c r="Z56" s="259"/>
      <c r="AA56" s="259"/>
      <c r="AB56" s="330"/>
      <c r="AC56" s="13"/>
      <c r="AD56" s="259"/>
      <c r="AE56" s="380"/>
      <c r="AF56" s="380"/>
      <c r="AG56" s="380"/>
      <c r="AH56" s="380"/>
      <c r="AI56" s="381">
        <f t="shared" si="0"/>
        <v>0</v>
      </c>
      <c r="AJ56" s="382"/>
      <c r="AK56" s="261"/>
    </row>
    <row r="57" spans="1:37" x14ac:dyDescent="0.25">
      <c r="A57" s="63" t="s">
        <v>424</v>
      </c>
      <c r="B57" s="62">
        <v>2012</v>
      </c>
      <c r="C57" s="63" t="s">
        <v>21</v>
      </c>
      <c r="D57" s="261"/>
      <c r="E57" s="261"/>
      <c r="F57" s="261"/>
      <c r="G57" s="517"/>
      <c r="H57" s="520"/>
      <c r="I57" s="518"/>
      <c r="J57" s="330"/>
      <c r="K57" s="259"/>
      <c r="L57" s="259"/>
      <c r="M57" s="259"/>
      <c r="N57" s="259"/>
      <c r="O57" s="380"/>
      <c r="P57" s="380"/>
      <c r="Q57" s="380"/>
      <c r="R57" s="261"/>
      <c r="S57" s="261"/>
      <c r="T57" s="330"/>
      <c r="U57" s="259"/>
      <c r="V57" s="353"/>
      <c r="W57" s="353"/>
      <c r="X57" s="330"/>
      <c r="Y57" s="259"/>
      <c r="Z57" s="259"/>
      <c r="AA57" s="259"/>
      <c r="AB57" s="330"/>
      <c r="AC57" s="13"/>
      <c r="AD57" s="259"/>
      <c r="AE57" s="380"/>
      <c r="AF57" s="380"/>
      <c r="AG57" s="380"/>
      <c r="AH57" s="380"/>
      <c r="AI57" s="381">
        <f t="shared" si="0"/>
        <v>0</v>
      </c>
      <c r="AJ57" s="382"/>
      <c r="AK57" s="261"/>
    </row>
    <row r="58" spans="1:37" x14ac:dyDescent="0.25">
      <c r="A58" s="63" t="s">
        <v>423</v>
      </c>
      <c r="B58" s="62">
        <v>2012</v>
      </c>
      <c r="C58" s="63" t="s">
        <v>422</v>
      </c>
      <c r="D58" s="261"/>
      <c r="E58" s="261"/>
      <c r="F58" s="261"/>
      <c r="G58" s="517"/>
      <c r="H58" s="520"/>
      <c r="I58" s="518"/>
      <c r="J58" s="330"/>
      <c r="K58" s="259"/>
      <c r="L58" s="259"/>
      <c r="M58" s="259"/>
      <c r="N58" s="259"/>
      <c r="O58" s="380"/>
      <c r="P58" s="380"/>
      <c r="Q58" s="380"/>
      <c r="R58" s="261"/>
      <c r="S58" s="261"/>
      <c r="T58" s="330"/>
      <c r="U58" s="259"/>
      <c r="V58" s="353"/>
      <c r="W58" s="353"/>
      <c r="X58" s="330"/>
      <c r="Y58" s="259"/>
      <c r="Z58" s="259"/>
      <c r="AA58" s="259"/>
      <c r="AB58" s="330"/>
      <c r="AC58" s="13"/>
      <c r="AD58" s="259"/>
      <c r="AE58" s="380"/>
      <c r="AF58" s="380"/>
      <c r="AG58" s="380"/>
      <c r="AH58" s="380"/>
      <c r="AI58" s="381">
        <f t="shared" si="0"/>
        <v>0</v>
      </c>
      <c r="AJ58" s="382"/>
      <c r="AK58" s="261"/>
    </row>
    <row r="59" spans="1:37" x14ac:dyDescent="0.25">
      <c r="A59" s="63" t="s">
        <v>421</v>
      </c>
      <c r="B59" s="62">
        <v>2012</v>
      </c>
      <c r="C59" s="368" t="s">
        <v>20</v>
      </c>
      <c r="D59" s="261"/>
      <c r="E59" s="261"/>
      <c r="F59" s="261"/>
      <c r="G59" s="517"/>
      <c r="H59" s="520"/>
      <c r="I59" s="518"/>
      <c r="J59" s="330"/>
      <c r="K59" s="259"/>
      <c r="L59" s="259"/>
      <c r="M59" s="259"/>
      <c r="N59" s="259"/>
      <c r="O59" s="380"/>
      <c r="P59" s="380"/>
      <c r="Q59" s="380"/>
      <c r="R59" s="261"/>
      <c r="S59" s="261"/>
      <c r="T59" s="330"/>
      <c r="U59" s="259"/>
      <c r="V59" s="353"/>
      <c r="W59" s="353"/>
      <c r="X59" s="330"/>
      <c r="Y59" s="259"/>
      <c r="Z59" s="259"/>
      <c r="AA59" s="259"/>
      <c r="AB59" s="330"/>
      <c r="AC59" s="13"/>
      <c r="AD59" s="259"/>
      <c r="AE59" s="380"/>
      <c r="AF59" s="380"/>
      <c r="AG59" s="380"/>
      <c r="AH59" s="380"/>
      <c r="AI59" s="381">
        <f t="shared" si="0"/>
        <v>0</v>
      </c>
      <c r="AJ59" s="382"/>
      <c r="AK59" s="261"/>
    </row>
    <row r="60" spans="1:37" x14ac:dyDescent="0.25">
      <c r="A60" s="63" t="s">
        <v>420</v>
      </c>
      <c r="B60" s="62">
        <v>2012</v>
      </c>
      <c r="C60" s="368" t="s">
        <v>21</v>
      </c>
      <c r="D60" s="261"/>
      <c r="E60" s="261"/>
      <c r="F60" s="261"/>
      <c r="G60" s="517"/>
      <c r="H60" s="520"/>
      <c r="I60" s="518"/>
      <c r="J60" s="330"/>
      <c r="K60" s="259"/>
      <c r="L60" s="259"/>
      <c r="M60" s="259"/>
      <c r="N60" s="259"/>
      <c r="O60" s="380"/>
      <c r="P60" s="380"/>
      <c r="Q60" s="380"/>
      <c r="R60" s="261"/>
      <c r="S60" s="261"/>
      <c r="T60" s="330"/>
      <c r="U60" s="259"/>
      <c r="V60" s="353"/>
      <c r="W60" s="353"/>
      <c r="X60" s="330"/>
      <c r="Y60" s="259"/>
      <c r="Z60" s="259"/>
      <c r="AA60" s="259"/>
      <c r="AB60" s="330"/>
      <c r="AC60" s="13"/>
      <c r="AD60" s="259"/>
      <c r="AE60" s="380"/>
      <c r="AF60" s="380"/>
      <c r="AG60" s="380"/>
      <c r="AH60" s="380"/>
      <c r="AI60" s="381">
        <f t="shared" si="0"/>
        <v>0</v>
      </c>
      <c r="AJ60" s="382"/>
      <c r="AK60" s="261"/>
    </row>
    <row r="61" spans="1:37" x14ac:dyDescent="0.25">
      <c r="A61" s="2" t="s">
        <v>419</v>
      </c>
      <c r="B61" s="3">
        <v>2012</v>
      </c>
      <c r="C61" s="369" t="s">
        <v>76</v>
      </c>
      <c r="D61" s="261"/>
      <c r="E61" s="261"/>
      <c r="F61" s="261"/>
      <c r="G61" s="517"/>
      <c r="H61" s="520"/>
      <c r="I61" s="518"/>
      <c r="J61" s="330"/>
      <c r="K61" s="259"/>
      <c r="L61" s="259"/>
      <c r="M61" s="259"/>
      <c r="N61" s="259"/>
      <c r="O61" s="380"/>
      <c r="P61" s="380"/>
      <c r="Q61" s="380"/>
      <c r="R61" s="261"/>
      <c r="S61" s="261"/>
      <c r="T61" s="330"/>
      <c r="U61" s="259"/>
      <c r="V61" s="353"/>
      <c r="W61" s="353"/>
      <c r="X61" s="330"/>
      <c r="Y61" s="259"/>
      <c r="Z61" s="259"/>
      <c r="AA61" s="259"/>
      <c r="AB61" s="330"/>
      <c r="AC61" s="13"/>
      <c r="AD61" s="259"/>
      <c r="AE61" s="380"/>
      <c r="AF61" s="380"/>
      <c r="AG61" s="380"/>
      <c r="AH61" s="380"/>
      <c r="AI61" s="381">
        <f t="shared" si="0"/>
        <v>0</v>
      </c>
      <c r="AJ61" s="382"/>
      <c r="AK61" s="261"/>
    </row>
    <row r="62" spans="1:37" x14ac:dyDescent="0.25">
      <c r="A62" s="63" t="s">
        <v>418</v>
      </c>
      <c r="B62" s="62">
        <v>2012</v>
      </c>
      <c r="C62" s="368" t="s">
        <v>322</v>
      </c>
      <c r="D62" s="261"/>
      <c r="E62" s="261"/>
      <c r="F62" s="261"/>
      <c r="G62" s="517"/>
      <c r="H62" s="520"/>
      <c r="I62" s="518"/>
      <c r="J62" s="330"/>
      <c r="K62" s="259"/>
      <c r="L62" s="259"/>
      <c r="M62" s="259"/>
      <c r="N62" s="259"/>
      <c r="O62" s="380"/>
      <c r="P62" s="380"/>
      <c r="Q62" s="380"/>
      <c r="R62" s="261"/>
      <c r="S62" s="261"/>
      <c r="T62" s="330"/>
      <c r="U62" s="259"/>
      <c r="V62" s="353"/>
      <c r="W62" s="353"/>
      <c r="X62" s="330"/>
      <c r="Y62" s="259"/>
      <c r="Z62" s="259"/>
      <c r="AA62" s="259"/>
      <c r="AB62" s="330"/>
      <c r="AC62" s="13"/>
      <c r="AD62" s="259"/>
      <c r="AE62" s="380"/>
      <c r="AF62" s="380"/>
      <c r="AG62" s="380"/>
      <c r="AH62" s="380"/>
      <c r="AI62" s="381">
        <f t="shared" si="0"/>
        <v>0</v>
      </c>
      <c r="AJ62" s="382"/>
      <c r="AK62" s="261"/>
    </row>
    <row r="63" spans="1:37" x14ac:dyDescent="0.25">
      <c r="A63" s="63" t="s">
        <v>417</v>
      </c>
      <c r="B63" s="62">
        <v>2012</v>
      </c>
      <c r="C63" s="63" t="s">
        <v>21</v>
      </c>
      <c r="D63" s="261"/>
      <c r="E63" s="261"/>
      <c r="F63" s="261"/>
      <c r="G63" s="517"/>
      <c r="H63" s="520"/>
      <c r="I63" s="518"/>
      <c r="J63" s="330"/>
      <c r="K63" s="259"/>
      <c r="L63" s="259"/>
      <c r="M63" s="259"/>
      <c r="N63" s="259"/>
      <c r="O63" s="380"/>
      <c r="P63" s="380"/>
      <c r="Q63" s="380"/>
      <c r="R63" s="261"/>
      <c r="S63" s="261"/>
      <c r="T63" s="330"/>
      <c r="U63" s="259"/>
      <c r="V63" s="353"/>
      <c r="W63" s="353"/>
      <c r="X63" s="330"/>
      <c r="Y63" s="259"/>
      <c r="Z63" s="259"/>
      <c r="AA63" s="259"/>
      <c r="AB63" s="330"/>
      <c r="AC63" s="13"/>
      <c r="AD63" s="259"/>
      <c r="AE63" s="380"/>
      <c r="AF63" s="380"/>
      <c r="AG63" s="380"/>
      <c r="AH63" s="380"/>
      <c r="AI63" s="381">
        <f t="shared" si="0"/>
        <v>0</v>
      </c>
      <c r="AJ63" s="382"/>
      <c r="AK63" s="261"/>
    </row>
    <row r="64" spans="1:37" x14ac:dyDescent="0.25">
      <c r="A64" s="63"/>
      <c r="B64" s="62"/>
      <c r="C64" s="63"/>
      <c r="D64" s="261"/>
      <c r="E64" s="261"/>
      <c r="F64" s="261"/>
      <c r="G64" s="517"/>
      <c r="H64" s="520"/>
      <c r="I64" s="518"/>
      <c r="J64" s="330"/>
      <c r="K64" s="259"/>
      <c r="L64" s="259"/>
      <c r="M64" s="259"/>
      <c r="N64" s="259"/>
      <c r="O64" s="380"/>
      <c r="P64" s="380"/>
      <c r="Q64" s="380"/>
      <c r="R64" s="261"/>
      <c r="S64" s="261"/>
      <c r="T64" s="330"/>
      <c r="U64" s="259"/>
      <c r="V64" s="353"/>
      <c r="W64" s="353"/>
      <c r="X64" s="330"/>
      <c r="Y64" s="259"/>
      <c r="Z64" s="259"/>
      <c r="AA64" s="259"/>
      <c r="AB64" s="330"/>
      <c r="AC64" s="13"/>
      <c r="AD64" s="259"/>
      <c r="AE64" s="380"/>
      <c r="AF64" s="380"/>
      <c r="AG64" s="380"/>
      <c r="AH64" s="380"/>
      <c r="AI64" s="381">
        <f t="shared" si="0"/>
        <v>0</v>
      </c>
      <c r="AJ64" s="382"/>
      <c r="AK64" s="261"/>
    </row>
    <row r="65" spans="1:37" x14ac:dyDescent="0.25">
      <c r="A65" s="63"/>
      <c r="B65" s="62"/>
      <c r="C65" s="368"/>
      <c r="D65" s="261"/>
      <c r="E65" s="261"/>
      <c r="F65" s="261"/>
      <c r="G65" s="517"/>
      <c r="H65" s="520"/>
      <c r="I65" s="518"/>
      <c r="J65" s="330"/>
      <c r="K65" s="259"/>
      <c r="L65" s="259"/>
      <c r="M65" s="259"/>
      <c r="N65" s="259"/>
      <c r="O65" s="380"/>
      <c r="P65" s="380"/>
      <c r="Q65" s="380"/>
      <c r="R65" s="261"/>
      <c r="S65" s="261"/>
      <c r="T65" s="330"/>
      <c r="U65" s="259"/>
      <c r="V65" s="353"/>
      <c r="W65" s="353"/>
      <c r="X65" s="330"/>
      <c r="Y65" s="259"/>
      <c r="Z65" s="259"/>
      <c r="AA65" s="259"/>
      <c r="AB65" s="330"/>
      <c r="AC65" s="13"/>
      <c r="AD65" s="259"/>
      <c r="AE65" s="380"/>
      <c r="AF65" s="380"/>
      <c r="AG65" s="380"/>
      <c r="AH65" s="380"/>
      <c r="AI65" s="381">
        <f t="shared" si="0"/>
        <v>0</v>
      </c>
      <c r="AJ65" s="382"/>
      <c r="AK65" s="261"/>
    </row>
    <row r="66" spans="1:37" x14ac:dyDescent="0.25">
      <c r="A66" s="63"/>
      <c r="B66" s="62"/>
      <c r="C66" s="63"/>
      <c r="D66" s="261"/>
      <c r="E66" s="261"/>
      <c r="F66" s="261"/>
      <c r="G66" s="517"/>
      <c r="H66" s="520"/>
      <c r="I66" s="518"/>
      <c r="J66" s="330"/>
      <c r="K66" s="259"/>
      <c r="L66" s="259"/>
      <c r="M66" s="259"/>
      <c r="N66" s="259"/>
      <c r="O66" s="380"/>
      <c r="P66" s="380"/>
      <c r="Q66" s="380"/>
      <c r="R66" s="261"/>
      <c r="S66" s="261"/>
      <c r="T66" s="330"/>
      <c r="U66" s="259"/>
      <c r="V66" s="353"/>
      <c r="W66" s="353"/>
      <c r="X66" s="330"/>
      <c r="Y66" s="259"/>
      <c r="Z66" s="259"/>
      <c r="AA66" s="259"/>
      <c r="AB66" s="330"/>
      <c r="AC66" s="13"/>
      <c r="AD66" s="259"/>
      <c r="AE66" s="380"/>
      <c r="AF66" s="380"/>
      <c r="AG66" s="380"/>
      <c r="AH66" s="380"/>
      <c r="AI66" s="381">
        <f t="shared" si="0"/>
        <v>0</v>
      </c>
      <c r="AJ66" s="382"/>
      <c r="AK66" s="261"/>
    </row>
    <row r="67" spans="1:37" x14ac:dyDescent="0.25">
      <c r="A67" s="63"/>
      <c r="B67" s="62"/>
      <c r="C67" s="368"/>
      <c r="D67" s="261"/>
      <c r="E67" s="261"/>
      <c r="F67" s="261"/>
      <c r="G67" s="517"/>
      <c r="H67" s="520"/>
      <c r="I67" s="518"/>
      <c r="J67" s="330"/>
      <c r="K67" s="259"/>
      <c r="L67" s="259"/>
      <c r="M67" s="259"/>
      <c r="N67" s="259"/>
      <c r="O67" s="380"/>
      <c r="P67" s="380"/>
      <c r="Q67" s="380"/>
      <c r="R67" s="261"/>
      <c r="S67" s="261"/>
      <c r="T67" s="330"/>
      <c r="U67" s="259"/>
      <c r="V67" s="353"/>
      <c r="W67" s="353"/>
      <c r="X67" s="330"/>
      <c r="Y67" s="259"/>
      <c r="Z67" s="259"/>
      <c r="AA67" s="259"/>
      <c r="AB67" s="330"/>
      <c r="AC67" s="13"/>
      <c r="AD67" s="259"/>
      <c r="AE67" s="380"/>
      <c r="AF67" s="380"/>
      <c r="AG67" s="380"/>
      <c r="AH67" s="380"/>
      <c r="AI67" s="381">
        <f t="shared" si="0"/>
        <v>0</v>
      </c>
      <c r="AJ67" s="382"/>
      <c r="AK67" s="261"/>
    </row>
    <row r="68" spans="1:37" x14ac:dyDescent="0.25">
      <c r="A68" s="63"/>
      <c r="B68" s="62"/>
      <c r="C68" s="63"/>
      <c r="D68" s="261"/>
      <c r="E68" s="261"/>
      <c r="F68" s="261"/>
      <c r="G68" s="517"/>
      <c r="H68" s="520"/>
      <c r="I68" s="518"/>
      <c r="J68" s="330"/>
      <c r="K68" s="259"/>
      <c r="L68" s="259"/>
      <c r="M68" s="259"/>
      <c r="N68" s="259"/>
      <c r="O68" s="380"/>
      <c r="P68" s="380"/>
      <c r="Q68" s="380"/>
      <c r="R68" s="261"/>
      <c r="S68" s="261"/>
      <c r="T68" s="330"/>
      <c r="U68" s="259"/>
      <c r="V68" s="353"/>
      <c r="W68" s="353"/>
      <c r="X68" s="330"/>
      <c r="Y68" s="259"/>
      <c r="Z68" s="259"/>
      <c r="AA68" s="259"/>
      <c r="AB68" s="330"/>
      <c r="AC68" s="13"/>
      <c r="AD68" s="259"/>
      <c r="AE68" s="380"/>
      <c r="AF68" s="380"/>
      <c r="AG68" s="380"/>
      <c r="AH68" s="380"/>
      <c r="AI68" s="381">
        <f t="shared" si="0"/>
        <v>0</v>
      </c>
      <c r="AJ68" s="382"/>
      <c r="AK68" s="261"/>
    </row>
    <row r="69" spans="1:37" x14ac:dyDescent="0.25">
      <c r="A69" s="63"/>
      <c r="B69" s="62"/>
      <c r="C69" s="368"/>
      <c r="D69" s="261"/>
      <c r="E69" s="261"/>
      <c r="F69" s="261"/>
      <c r="G69" s="517"/>
      <c r="H69" s="520"/>
      <c r="I69" s="518"/>
      <c r="J69" s="330"/>
      <c r="K69" s="259"/>
      <c r="L69" s="259"/>
      <c r="M69" s="259"/>
      <c r="N69" s="259"/>
      <c r="O69" s="380"/>
      <c r="P69" s="380"/>
      <c r="Q69" s="380"/>
      <c r="R69" s="261"/>
      <c r="S69" s="261"/>
      <c r="T69" s="330"/>
      <c r="U69" s="259"/>
      <c r="V69" s="353"/>
      <c r="W69" s="353"/>
      <c r="X69" s="330"/>
      <c r="Y69" s="259"/>
      <c r="Z69" s="259"/>
      <c r="AA69" s="259"/>
      <c r="AB69" s="330"/>
      <c r="AC69" s="13"/>
      <c r="AD69" s="259"/>
      <c r="AE69" s="380"/>
      <c r="AF69" s="380"/>
      <c r="AG69" s="380"/>
      <c r="AH69" s="380"/>
      <c r="AI69" s="381">
        <f t="shared" si="0"/>
        <v>0</v>
      </c>
      <c r="AJ69" s="382"/>
      <c r="AK69" s="261"/>
    </row>
    <row r="70" spans="1:37" ht="15.75" thickBot="1" x14ac:dyDescent="0.3">
      <c r="A70" s="63"/>
      <c r="B70" s="62"/>
      <c r="C70" s="63"/>
      <c r="D70" s="261"/>
      <c r="E70" s="261"/>
      <c r="F70" s="261"/>
      <c r="G70" s="517"/>
      <c r="H70" s="521"/>
      <c r="I70" s="518"/>
      <c r="J70" s="330"/>
      <c r="K70" s="259"/>
      <c r="L70" s="259"/>
      <c r="M70" s="259"/>
      <c r="N70" s="259"/>
      <c r="O70" s="380"/>
      <c r="P70" s="380"/>
      <c r="Q70" s="380"/>
      <c r="R70" s="261"/>
      <c r="S70" s="261"/>
      <c r="T70" s="330"/>
      <c r="U70" s="259"/>
      <c r="V70" s="353"/>
      <c r="W70" s="353"/>
      <c r="X70" s="330"/>
      <c r="Y70" s="259"/>
      <c r="Z70" s="259"/>
      <c r="AA70" s="259"/>
      <c r="AB70" s="330"/>
      <c r="AC70" s="13"/>
      <c r="AD70" s="259"/>
      <c r="AE70" s="380"/>
      <c r="AF70" s="380"/>
      <c r="AG70" s="380"/>
      <c r="AH70" s="380"/>
      <c r="AI70" s="381">
        <f t="shared" si="0"/>
        <v>0</v>
      </c>
      <c r="AJ70" s="382"/>
      <c r="AK70" s="261"/>
    </row>
    <row r="71" spans="1:37" x14ac:dyDescent="0.25">
      <c r="I71" s="1"/>
      <c r="J71" s="1"/>
      <c r="W71" s="1"/>
    </row>
    <row r="72" spans="1:37" ht="15.75" x14ac:dyDescent="0.25">
      <c r="A72" s="341" t="s">
        <v>121</v>
      </c>
      <c r="B72" s="342"/>
      <c r="C72" s="342"/>
      <c r="I72" s="1"/>
      <c r="J72" s="1"/>
      <c r="W72" s="1"/>
    </row>
    <row r="73" spans="1:37" ht="15.75" x14ac:dyDescent="0.25">
      <c r="A73" s="343" t="s">
        <v>122</v>
      </c>
      <c r="B73" s="343"/>
      <c r="C73" s="343"/>
      <c r="I73" s="1"/>
      <c r="J73" s="1"/>
      <c r="W73" s="1"/>
    </row>
  </sheetData>
  <autoFilter ref="A6:AH60">
    <sortState ref="A7:AH70">
      <sortCondition descending="1" ref="H6:H60"/>
    </sortState>
  </autoFilter>
  <mergeCells count="29">
    <mergeCell ref="AJ4:AJ5"/>
    <mergeCell ref="AK4:AK5"/>
    <mergeCell ref="AC4:AC5"/>
    <mergeCell ref="AD4:AD5"/>
    <mergeCell ref="AE4:AE5"/>
    <mergeCell ref="AF4:AF5"/>
    <mergeCell ref="AG4:AH4"/>
    <mergeCell ref="AI4:AI5"/>
    <mergeCell ref="U4:U5"/>
    <mergeCell ref="V4:W4"/>
    <mergeCell ref="X4:X5"/>
    <mergeCell ref="Y4:Y5"/>
    <mergeCell ref="Z4:AA4"/>
    <mergeCell ref="A1:AH1"/>
    <mergeCell ref="A2:AH2"/>
    <mergeCell ref="A3:AH3"/>
    <mergeCell ref="A4:A5"/>
    <mergeCell ref="B4:B5"/>
    <mergeCell ref="C4:C5"/>
    <mergeCell ref="D4:E4"/>
    <mergeCell ref="F4:G4"/>
    <mergeCell ref="H4:H5"/>
    <mergeCell ref="AB4:AB5"/>
    <mergeCell ref="I4:J4"/>
    <mergeCell ref="K4:L4"/>
    <mergeCell ref="M4:N4"/>
    <mergeCell ref="O4:Q4"/>
    <mergeCell ref="R4:S4"/>
    <mergeCell ref="T4:T5"/>
  </mergeCells>
  <pageMargins left="0.25" right="0.25" top="0.75" bottom="0.75" header="0.3" footer="0.3"/>
  <pageSetup paperSize="9" scale="5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2016-2017</vt:lpstr>
      <vt:lpstr>2017-2018</vt:lpstr>
      <vt:lpstr>2018-2019</vt:lpstr>
      <vt:lpstr>2019-2020</vt:lpstr>
      <vt:lpstr>2020-2021</vt:lpstr>
      <vt:lpstr>2021-22</vt:lpstr>
      <vt:lpstr>2022-23</vt:lpstr>
      <vt:lpstr>2023-2024</vt:lpstr>
      <vt:lpstr>2024-2025</vt:lpstr>
      <vt:lpstr>2025-2026</vt:lpstr>
      <vt:lpstr>2026-27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2026-10-19T09:40:31Z</dcterms:modified>
</cp:coreProperties>
</file>